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ANEXO II Planilha_JUL-23" sheetId="2" r:id="rId1"/>
    <sheet name="ANEXO XIII" sheetId="3" r:id="rId2"/>
  </sheets>
  <definedNames>
    <definedName name="import">#REF!</definedName>
    <definedName name="_xlnm.Print_Titles" localSheetId="0">'ANEXO II Planilha_JUL-23'!$13:$13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2" l="1"/>
  <c r="J132" i="2" s="1"/>
  <c r="I131" i="2"/>
  <c r="J131" i="2" s="1"/>
  <c r="I130" i="2"/>
  <c r="J130" i="2" s="1"/>
  <c r="I129" i="2"/>
  <c r="J129" i="2" s="1"/>
  <c r="I128" i="2"/>
  <c r="J128" i="2" s="1"/>
  <c r="I127" i="2"/>
  <c r="J127" i="2" s="1"/>
  <c r="I126" i="2"/>
  <c r="J126" i="2" s="1"/>
  <c r="I125" i="2"/>
  <c r="J125" i="2" s="1"/>
  <c r="I124" i="2"/>
  <c r="J124" i="2" s="1"/>
  <c r="I123" i="2"/>
  <c r="J123" i="2" s="1"/>
  <c r="I122" i="2"/>
  <c r="J122" i="2" s="1"/>
  <c r="I121" i="2"/>
  <c r="J121" i="2" s="1"/>
  <c r="I120" i="2"/>
  <c r="J120" i="2" s="1"/>
  <c r="I119" i="2"/>
  <c r="J119" i="2" s="1"/>
  <c r="I118" i="2"/>
  <c r="J118" i="2" s="1"/>
  <c r="I117" i="2"/>
  <c r="J117" i="2" s="1"/>
  <c r="I116" i="2"/>
  <c r="J116" i="2" s="1"/>
  <c r="I115" i="2"/>
  <c r="J115" i="2" s="1"/>
  <c r="I114" i="2"/>
  <c r="J114" i="2" s="1"/>
  <c r="I113" i="2"/>
  <c r="J113" i="2" s="1"/>
  <c r="I112" i="2"/>
  <c r="J112" i="2" s="1"/>
  <c r="I111" i="2"/>
  <c r="J111" i="2" s="1"/>
  <c r="I110" i="2"/>
  <c r="J110" i="2" s="1"/>
  <c r="I109" i="2"/>
  <c r="J109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6" i="2"/>
  <c r="J96" i="2" s="1"/>
  <c r="I95" i="2"/>
  <c r="J95" i="2" s="1"/>
  <c r="I94" i="2"/>
  <c r="J94" i="2" s="1"/>
  <c r="I93" i="2"/>
  <c r="J93" i="2" s="1"/>
  <c r="I92" i="2"/>
  <c r="J92" i="2" s="1"/>
  <c r="I91" i="2"/>
  <c r="J91" i="2" s="1"/>
  <c r="I90" i="2"/>
  <c r="J90" i="2" s="1"/>
  <c r="I89" i="2"/>
  <c r="J89" i="2" s="1"/>
  <c r="I88" i="2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J66" i="2" s="1"/>
  <c r="I65" i="2"/>
  <c r="J65" i="2" s="1"/>
  <c r="I64" i="2"/>
  <c r="J64" i="2" s="1"/>
  <c r="I63" i="2"/>
  <c r="J63" i="2" s="1"/>
  <c r="I62" i="2"/>
  <c r="J62" i="2" s="1"/>
  <c r="I61" i="2"/>
  <c r="J61" i="2" s="1"/>
  <c r="I60" i="2"/>
  <c r="J60" i="2" s="1"/>
  <c r="I59" i="2"/>
  <c r="J59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9" i="2"/>
  <c r="J49" i="2" s="1"/>
  <c r="I48" i="2"/>
  <c r="J48" i="2" s="1"/>
  <c r="I47" i="2"/>
  <c r="J47" i="2" s="1"/>
  <c r="I46" i="2"/>
  <c r="J46" i="2" s="1"/>
  <c r="I45" i="2"/>
  <c r="J45" i="2" s="1"/>
  <c r="I44" i="2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387" i="2"/>
  <c r="J387" i="2" s="1"/>
  <c r="I386" i="2"/>
  <c r="J386" i="2" s="1"/>
  <c r="I385" i="2"/>
  <c r="J385" i="2" s="1"/>
  <c r="I384" i="2"/>
  <c r="J384" i="2" s="1"/>
  <c r="I383" i="2"/>
  <c r="J383" i="2" s="1"/>
  <c r="I382" i="2"/>
  <c r="J382" i="2" s="1"/>
  <c r="I381" i="2"/>
  <c r="J381" i="2" s="1"/>
  <c r="I380" i="2"/>
  <c r="J380" i="2" s="1"/>
  <c r="I379" i="2"/>
  <c r="J379" i="2" s="1"/>
  <c r="I378" i="2"/>
  <c r="J378" i="2" s="1"/>
  <c r="I377" i="2"/>
  <c r="J377" i="2" s="1"/>
  <c r="I376" i="2"/>
  <c r="J376" i="2" s="1"/>
  <c r="I375" i="2"/>
  <c r="J375" i="2" s="1"/>
  <c r="I374" i="2"/>
  <c r="J374" i="2" s="1"/>
  <c r="I373" i="2"/>
  <c r="J373" i="2" s="1"/>
  <c r="I372" i="2"/>
  <c r="J372" i="2" s="1"/>
  <c r="I371" i="2"/>
  <c r="J371" i="2" s="1"/>
  <c r="I370" i="2"/>
  <c r="J370" i="2" s="1"/>
  <c r="I369" i="2"/>
  <c r="J369" i="2" s="1"/>
  <c r="I368" i="2"/>
  <c r="J368" i="2" s="1"/>
  <c r="I367" i="2"/>
  <c r="J367" i="2" s="1"/>
  <c r="I366" i="2"/>
  <c r="J366" i="2" s="1"/>
  <c r="I365" i="2"/>
  <c r="J365" i="2" s="1"/>
  <c r="I364" i="2"/>
  <c r="J364" i="2" s="1"/>
  <c r="I363" i="2"/>
  <c r="J363" i="2" s="1"/>
  <c r="I362" i="2"/>
  <c r="J362" i="2" s="1"/>
  <c r="I361" i="2"/>
  <c r="J361" i="2" s="1"/>
  <c r="I360" i="2"/>
  <c r="J360" i="2" s="1"/>
  <c r="I359" i="2"/>
  <c r="J359" i="2" s="1"/>
  <c r="I358" i="2"/>
  <c r="J358" i="2" s="1"/>
  <c r="I357" i="2"/>
  <c r="J357" i="2" s="1"/>
  <c r="I356" i="2"/>
  <c r="J356" i="2" s="1"/>
  <c r="I355" i="2"/>
  <c r="J355" i="2" s="1"/>
  <c r="I354" i="2"/>
  <c r="J354" i="2" s="1"/>
  <c r="I353" i="2"/>
  <c r="J353" i="2" s="1"/>
  <c r="I352" i="2"/>
  <c r="J352" i="2" s="1"/>
  <c r="I351" i="2"/>
  <c r="J351" i="2" s="1"/>
  <c r="I350" i="2"/>
  <c r="J350" i="2" s="1"/>
  <c r="I349" i="2"/>
  <c r="J349" i="2" s="1"/>
  <c r="I348" i="2"/>
  <c r="J348" i="2" s="1"/>
  <c r="I347" i="2"/>
  <c r="J347" i="2" s="1"/>
  <c r="I346" i="2"/>
  <c r="J346" i="2" s="1"/>
  <c r="I345" i="2"/>
  <c r="J345" i="2" s="1"/>
  <c r="I344" i="2"/>
  <c r="J344" i="2" s="1"/>
  <c r="I343" i="2"/>
  <c r="J343" i="2" s="1"/>
  <c r="I342" i="2"/>
  <c r="J342" i="2" s="1"/>
  <c r="I341" i="2"/>
  <c r="J341" i="2" s="1"/>
  <c r="I340" i="2"/>
  <c r="J340" i="2" s="1"/>
  <c r="I339" i="2"/>
  <c r="J339" i="2" s="1"/>
  <c r="I338" i="2"/>
  <c r="J338" i="2" s="1"/>
  <c r="I337" i="2"/>
  <c r="J337" i="2" s="1"/>
  <c r="I336" i="2"/>
  <c r="J336" i="2" s="1"/>
  <c r="I335" i="2"/>
  <c r="J335" i="2" s="1"/>
  <c r="I334" i="2"/>
  <c r="J334" i="2" s="1"/>
  <c r="I333" i="2"/>
  <c r="J333" i="2" s="1"/>
  <c r="I332" i="2"/>
  <c r="J332" i="2" s="1"/>
  <c r="I331" i="2"/>
  <c r="J331" i="2" s="1"/>
  <c r="I330" i="2"/>
  <c r="J330" i="2" s="1"/>
  <c r="I329" i="2"/>
  <c r="J329" i="2" s="1"/>
  <c r="I328" i="2"/>
  <c r="J328" i="2" s="1"/>
  <c r="I327" i="2"/>
  <c r="J327" i="2" s="1"/>
  <c r="I326" i="2"/>
  <c r="J326" i="2" s="1"/>
  <c r="I325" i="2"/>
  <c r="J325" i="2" s="1"/>
  <c r="I324" i="2"/>
  <c r="J324" i="2" s="1"/>
  <c r="I323" i="2"/>
  <c r="J323" i="2" s="1"/>
  <c r="I322" i="2"/>
  <c r="J322" i="2" s="1"/>
  <c r="I321" i="2"/>
  <c r="J321" i="2" s="1"/>
  <c r="I320" i="2"/>
  <c r="J320" i="2" s="1"/>
  <c r="I319" i="2"/>
  <c r="J319" i="2" s="1"/>
  <c r="I318" i="2"/>
  <c r="J318" i="2" s="1"/>
  <c r="I317" i="2"/>
  <c r="J317" i="2" s="1"/>
  <c r="I316" i="2"/>
  <c r="J316" i="2" s="1"/>
  <c r="I315" i="2"/>
  <c r="J315" i="2" s="1"/>
  <c r="I314" i="2"/>
  <c r="J314" i="2" s="1"/>
  <c r="I313" i="2"/>
  <c r="J313" i="2" s="1"/>
  <c r="I312" i="2"/>
  <c r="J312" i="2" s="1"/>
  <c r="I311" i="2"/>
  <c r="J311" i="2" s="1"/>
  <c r="I310" i="2"/>
  <c r="J310" i="2" s="1"/>
  <c r="I309" i="2"/>
  <c r="J309" i="2" s="1"/>
  <c r="I308" i="2"/>
  <c r="J308" i="2" s="1"/>
  <c r="I307" i="2"/>
  <c r="J307" i="2" s="1"/>
  <c r="I306" i="2"/>
  <c r="J306" i="2" s="1"/>
  <c r="I305" i="2"/>
  <c r="J305" i="2" s="1"/>
  <c r="I304" i="2"/>
  <c r="J304" i="2" s="1"/>
  <c r="I303" i="2"/>
  <c r="J303" i="2" s="1"/>
  <c r="I302" i="2"/>
  <c r="J302" i="2" s="1"/>
  <c r="I301" i="2"/>
  <c r="J301" i="2" s="1"/>
  <c r="I300" i="2"/>
  <c r="J300" i="2" s="1"/>
  <c r="I299" i="2"/>
  <c r="J299" i="2" s="1"/>
  <c r="I298" i="2"/>
  <c r="J298" i="2" s="1"/>
  <c r="I297" i="2"/>
  <c r="J297" i="2" s="1"/>
  <c r="I296" i="2"/>
  <c r="J296" i="2" s="1"/>
  <c r="I295" i="2"/>
  <c r="J295" i="2" s="1"/>
  <c r="I294" i="2"/>
  <c r="J294" i="2" s="1"/>
  <c r="I293" i="2"/>
  <c r="J293" i="2" s="1"/>
  <c r="I292" i="2"/>
  <c r="J292" i="2" s="1"/>
  <c r="I291" i="2"/>
  <c r="J291" i="2" s="1"/>
  <c r="I290" i="2"/>
  <c r="J290" i="2" s="1"/>
  <c r="I289" i="2"/>
  <c r="J289" i="2" s="1"/>
  <c r="I288" i="2"/>
  <c r="J288" i="2" s="1"/>
  <c r="I287" i="2"/>
  <c r="J287" i="2" s="1"/>
  <c r="I286" i="2"/>
  <c r="J286" i="2" s="1"/>
  <c r="I285" i="2"/>
  <c r="J285" i="2" s="1"/>
  <c r="I284" i="2"/>
  <c r="J284" i="2" s="1"/>
  <c r="I283" i="2"/>
  <c r="J283" i="2" s="1"/>
  <c r="I282" i="2"/>
  <c r="J282" i="2" s="1"/>
  <c r="I281" i="2"/>
  <c r="J281" i="2" s="1"/>
  <c r="I280" i="2"/>
  <c r="J280" i="2" s="1"/>
  <c r="I279" i="2"/>
  <c r="J279" i="2" s="1"/>
  <c r="I278" i="2"/>
  <c r="J278" i="2" s="1"/>
  <c r="I277" i="2"/>
  <c r="J277" i="2" s="1"/>
  <c r="I276" i="2"/>
  <c r="J276" i="2" s="1"/>
  <c r="I275" i="2"/>
  <c r="J275" i="2" s="1"/>
  <c r="I274" i="2"/>
  <c r="J274" i="2" s="1"/>
  <c r="I273" i="2"/>
  <c r="J273" i="2" s="1"/>
  <c r="I272" i="2"/>
  <c r="J272" i="2" s="1"/>
  <c r="I271" i="2"/>
  <c r="J271" i="2" s="1"/>
  <c r="I270" i="2"/>
  <c r="J270" i="2" s="1"/>
  <c r="I269" i="2"/>
  <c r="J269" i="2" s="1"/>
  <c r="I268" i="2"/>
  <c r="J268" i="2" s="1"/>
  <c r="I267" i="2"/>
  <c r="J267" i="2" s="1"/>
  <c r="I266" i="2"/>
  <c r="J266" i="2" s="1"/>
  <c r="I265" i="2"/>
  <c r="J265" i="2" s="1"/>
  <c r="I264" i="2"/>
  <c r="J264" i="2" s="1"/>
  <c r="I261" i="2"/>
  <c r="J261" i="2" s="1"/>
  <c r="I260" i="2"/>
  <c r="J260" i="2" s="1"/>
  <c r="I259" i="2"/>
  <c r="J259" i="2" s="1"/>
  <c r="I258" i="2"/>
  <c r="J258" i="2" s="1"/>
  <c r="I257" i="2"/>
  <c r="J257" i="2" s="1"/>
  <c r="I256" i="2"/>
  <c r="J256" i="2" s="1"/>
  <c r="I255" i="2"/>
  <c r="J255" i="2" s="1"/>
  <c r="I254" i="2"/>
  <c r="J254" i="2" s="1"/>
  <c r="I253" i="2"/>
  <c r="J253" i="2" s="1"/>
  <c r="I252" i="2"/>
  <c r="J252" i="2" s="1"/>
  <c r="I251" i="2"/>
  <c r="J251" i="2" s="1"/>
  <c r="I250" i="2"/>
  <c r="J250" i="2" s="1"/>
  <c r="I249" i="2"/>
  <c r="J249" i="2" s="1"/>
  <c r="I248" i="2"/>
  <c r="J248" i="2" s="1"/>
  <c r="I247" i="2"/>
  <c r="J247" i="2" s="1"/>
  <c r="I246" i="2"/>
  <c r="J246" i="2" s="1"/>
  <c r="I245" i="2"/>
  <c r="J245" i="2" s="1"/>
  <c r="I244" i="2"/>
  <c r="J244" i="2" s="1"/>
  <c r="I243" i="2"/>
  <c r="J243" i="2" s="1"/>
  <c r="I242" i="2"/>
  <c r="J242" i="2" s="1"/>
  <c r="I241" i="2"/>
  <c r="J241" i="2" s="1"/>
  <c r="I240" i="2"/>
  <c r="J240" i="2" s="1"/>
  <c r="I239" i="2"/>
  <c r="J239" i="2" s="1"/>
  <c r="I238" i="2"/>
  <c r="J238" i="2" s="1"/>
  <c r="I237" i="2"/>
  <c r="J237" i="2" s="1"/>
  <c r="I236" i="2"/>
  <c r="J236" i="2" s="1"/>
  <c r="I235" i="2"/>
  <c r="J235" i="2" s="1"/>
  <c r="I234" i="2"/>
  <c r="J234" i="2" s="1"/>
  <c r="I233" i="2"/>
  <c r="J233" i="2" s="1"/>
  <c r="I232" i="2"/>
  <c r="J232" i="2" s="1"/>
  <c r="I231" i="2"/>
  <c r="J231" i="2" s="1"/>
  <c r="I230" i="2"/>
  <c r="J230" i="2" s="1"/>
  <c r="I229" i="2"/>
  <c r="J229" i="2" s="1"/>
  <c r="I228" i="2"/>
  <c r="J228" i="2" s="1"/>
  <c r="I227" i="2"/>
  <c r="J227" i="2" s="1"/>
  <c r="I226" i="2"/>
  <c r="J226" i="2" s="1"/>
  <c r="I225" i="2"/>
  <c r="J225" i="2" s="1"/>
  <c r="I224" i="2"/>
  <c r="J224" i="2" s="1"/>
  <c r="I223" i="2"/>
  <c r="J223" i="2" s="1"/>
  <c r="I222" i="2"/>
  <c r="J222" i="2" s="1"/>
  <c r="I221" i="2"/>
  <c r="J221" i="2" s="1"/>
  <c r="I220" i="2"/>
  <c r="J220" i="2" s="1"/>
  <c r="I219" i="2"/>
  <c r="J219" i="2" s="1"/>
  <c r="I218" i="2"/>
  <c r="J218" i="2" s="1"/>
  <c r="I217" i="2"/>
  <c r="J217" i="2" s="1"/>
  <c r="I216" i="2"/>
  <c r="J216" i="2" s="1"/>
  <c r="I215" i="2"/>
  <c r="J215" i="2" s="1"/>
  <c r="I214" i="2"/>
  <c r="J214" i="2" s="1"/>
  <c r="I213" i="2"/>
  <c r="J213" i="2" s="1"/>
  <c r="I212" i="2"/>
  <c r="J212" i="2" s="1"/>
  <c r="I211" i="2"/>
  <c r="J211" i="2" s="1"/>
  <c r="I210" i="2"/>
  <c r="J210" i="2" s="1"/>
  <c r="I209" i="2"/>
  <c r="J209" i="2" s="1"/>
  <c r="I208" i="2"/>
  <c r="J208" i="2" s="1"/>
  <c r="I207" i="2"/>
  <c r="J207" i="2" s="1"/>
  <c r="I206" i="2"/>
  <c r="J206" i="2" s="1"/>
  <c r="I205" i="2"/>
  <c r="J205" i="2" s="1"/>
  <c r="I204" i="2"/>
  <c r="J204" i="2" s="1"/>
  <c r="I203" i="2"/>
  <c r="J203" i="2" s="1"/>
  <c r="I202" i="2"/>
  <c r="J202" i="2" s="1"/>
  <c r="I201" i="2"/>
  <c r="J201" i="2" s="1"/>
  <c r="I200" i="2"/>
  <c r="J200" i="2" s="1"/>
  <c r="I199" i="2"/>
  <c r="J199" i="2" s="1"/>
  <c r="I198" i="2"/>
  <c r="J198" i="2" s="1"/>
  <c r="I197" i="2"/>
  <c r="J197" i="2" s="1"/>
  <c r="I196" i="2"/>
  <c r="J196" i="2" s="1"/>
  <c r="I195" i="2"/>
  <c r="J195" i="2" s="1"/>
  <c r="I194" i="2"/>
  <c r="J194" i="2" s="1"/>
  <c r="I193" i="2"/>
  <c r="J193" i="2" s="1"/>
  <c r="I192" i="2"/>
  <c r="J192" i="2" s="1"/>
  <c r="I191" i="2"/>
  <c r="J191" i="2" s="1"/>
  <c r="I190" i="2"/>
  <c r="J190" i="2" s="1"/>
  <c r="I189" i="2"/>
  <c r="J189" i="2" s="1"/>
  <c r="I188" i="2"/>
  <c r="J188" i="2" s="1"/>
  <c r="I187" i="2"/>
  <c r="J187" i="2" s="1"/>
  <c r="I186" i="2"/>
  <c r="J186" i="2" s="1"/>
  <c r="I185" i="2"/>
  <c r="J185" i="2" s="1"/>
  <c r="I184" i="2"/>
  <c r="J184" i="2" s="1"/>
  <c r="I183" i="2"/>
  <c r="J183" i="2" s="1"/>
  <c r="I182" i="2"/>
  <c r="J182" i="2" s="1"/>
  <c r="I181" i="2"/>
  <c r="J181" i="2" s="1"/>
  <c r="I180" i="2"/>
  <c r="J180" i="2" s="1"/>
  <c r="I179" i="2"/>
  <c r="J179" i="2" s="1"/>
  <c r="I178" i="2"/>
  <c r="J178" i="2" s="1"/>
  <c r="I177" i="2"/>
  <c r="J177" i="2" s="1"/>
  <c r="I176" i="2"/>
  <c r="J176" i="2" s="1"/>
  <c r="I175" i="2"/>
  <c r="J175" i="2" s="1"/>
  <c r="I174" i="2"/>
  <c r="J174" i="2" s="1"/>
  <c r="I173" i="2"/>
  <c r="J173" i="2" s="1"/>
  <c r="I172" i="2"/>
  <c r="J172" i="2" s="1"/>
  <c r="I171" i="2"/>
  <c r="J171" i="2" s="1"/>
  <c r="I170" i="2"/>
  <c r="J170" i="2" s="1"/>
  <c r="I169" i="2"/>
  <c r="J169" i="2" s="1"/>
  <c r="I168" i="2"/>
  <c r="J168" i="2" s="1"/>
  <c r="I167" i="2"/>
  <c r="J167" i="2" s="1"/>
  <c r="I166" i="2"/>
  <c r="J166" i="2" s="1"/>
  <c r="I165" i="2"/>
  <c r="J165" i="2" s="1"/>
  <c r="I164" i="2"/>
  <c r="J164" i="2" s="1"/>
  <c r="I163" i="2"/>
  <c r="J163" i="2" s="1"/>
  <c r="I162" i="2"/>
  <c r="J162" i="2" s="1"/>
  <c r="I161" i="2"/>
  <c r="J161" i="2" s="1"/>
  <c r="I160" i="2"/>
  <c r="J160" i="2" s="1"/>
  <c r="I159" i="2"/>
  <c r="J159" i="2" s="1"/>
  <c r="I158" i="2"/>
  <c r="J158" i="2" s="1"/>
  <c r="I157" i="2"/>
  <c r="J157" i="2" s="1"/>
  <c r="I156" i="2"/>
  <c r="J156" i="2" s="1"/>
  <c r="I155" i="2"/>
  <c r="J155" i="2" s="1"/>
  <c r="I154" i="2"/>
  <c r="J154" i="2" s="1"/>
  <c r="I153" i="2"/>
  <c r="J153" i="2" s="1"/>
  <c r="I152" i="2"/>
  <c r="J152" i="2" s="1"/>
  <c r="I151" i="2"/>
  <c r="J151" i="2" s="1"/>
  <c r="I150" i="2"/>
  <c r="J150" i="2" s="1"/>
  <c r="I149" i="2"/>
  <c r="J149" i="2" s="1"/>
  <c r="I148" i="2"/>
  <c r="J148" i="2" s="1"/>
  <c r="I147" i="2"/>
  <c r="J147" i="2" s="1"/>
  <c r="I146" i="2"/>
  <c r="J146" i="2" s="1"/>
  <c r="I145" i="2"/>
  <c r="J145" i="2" s="1"/>
  <c r="I144" i="2"/>
  <c r="J144" i="2" s="1"/>
  <c r="I143" i="2"/>
  <c r="J143" i="2" s="1"/>
  <c r="I142" i="2"/>
  <c r="J142" i="2" s="1"/>
  <c r="I141" i="2"/>
  <c r="J141" i="2" s="1"/>
  <c r="I140" i="2"/>
  <c r="J140" i="2" s="1"/>
  <c r="I139" i="2"/>
  <c r="J139" i="2" s="1"/>
  <c r="I138" i="2"/>
  <c r="J138" i="2" s="1"/>
  <c r="I137" i="2"/>
  <c r="J137" i="2" s="1"/>
  <c r="I136" i="2"/>
  <c r="J136" i="2" s="1"/>
  <c r="I135" i="2"/>
  <c r="J135" i="2" s="1"/>
  <c r="I487" i="2"/>
  <c r="J487" i="2" s="1"/>
  <c r="I486" i="2"/>
  <c r="J486" i="2" s="1"/>
  <c r="I485" i="2"/>
  <c r="J485" i="2" s="1"/>
  <c r="I484" i="2"/>
  <c r="J484" i="2" s="1"/>
  <c r="I483" i="2"/>
  <c r="J483" i="2" s="1"/>
  <c r="I482" i="2"/>
  <c r="J482" i="2" s="1"/>
  <c r="I481" i="2"/>
  <c r="J481" i="2" s="1"/>
  <c r="I480" i="2"/>
  <c r="J480" i="2" s="1"/>
  <c r="I479" i="2"/>
  <c r="J479" i="2" s="1"/>
  <c r="I478" i="2"/>
  <c r="J478" i="2" s="1"/>
  <c r="I477" i="2"/>
  <c r="J477" i="2" s="1"/>
  <c r="I476" i="2"/>
  <c r="J476" i="2" s="1"/>
  <c r="I475" i="2"/>
  <c r="J475" i="2" s="1"/>
  <c r="I474" i="2"/>
  <c r="J474" i="2" s="1"/>
  <c r="I473" i="2"/>
  <c r="J473" i="2" s="1"/>
  <c r="I472" i="2"/>
  <c r="J472" i="2" s="1"/>
  <c r="I471" i="2"/>
  <c r="J471" i="2" s="1"/>
  <c r="I470" i="2"/>
  <c r="J470" i="2" s="1"/>
  <c r="I469" i="2"/>
  <c r="J469" i="2" s="1"/>
  <c r="I468" i="2"/>
  <c r="J468" i="2" s="1"/>
  <c r="I467" i="2"/>
  <c r="J467" i="2" s="1"/>
  <c r="I466" i="2"/>
  <c r="J466" i="2" s="1"/>
  <c r="I465" i="2"/>
  <c r="J465" i="2" s="1"/>
  <c r="I464" i="2"/>
  <c r="J464" i="2" s="1"/>
  <c r="I463" i="2"/>
  <c r="J463" i="2" s="1"/>
  <c r="I499" i="2"/>
  <c r="J499" i="2" s="1"/>
  <c r="I498" i="2"/>
  <c r="J498" i="2" s="1"/>
  <c r="I497" i="2"/>
  <c r="J497" i="2" s="1"/>
  <c r="I496" i="2"/>
  <c r="J496" i="2" s="1"/>
  <c r="I495" i="2"/>
  <c r="J495" i="2" s="1"/>
  <c r="I494" i="2"/>
  <c r="J494" i="2" s="1"/>
  <c r="I493" i="2"/>
  <c r="J493" i="2" s="1"/>
  <c r="I492" i="2"/>
  <c r="J492" i="2" s="1"/>
  <c r="I491" i="2"/>
  <c r="J491" i="2" s="1"/>
  <c r="I490" i="2"/>
  <c r="J490" i="2" s="1"/>
  <c r="I579" i="2"/>
  <c r="J579" i="2" s="1"/>
  <c r="I578" i="2"/>
  <c r="J578" i="2" s="1"/>
  <c r="I577" i="2"/>
  <c r="J577" i="2" s="1"/>
  <c r="I576" i="2"/>
  <c r="J576" i="2" s="1"/>
  <c r="I575" i="2"/>
  <c r="J575" i="2" s="1"/>
  <c r="I574" i="2"/>
  <c r="J574" i="2" s="1"/>
  <c r="I573" i="2"/>
  <c r="J573" i="2" s="1"/>
  <c r="I572" i="2"/>
  <c r="J572" i="2" s="1"/>
  <c r="I571" i="2"/>
  <c r="J571" i="2" s="1"/>
  <c r="I570" i="2"/>
  <c r="J570" i="2" s="1"/>
  <c r="I569" i="2"/>
  <c r="J569" i="2" s="1"/>
  <c r="I568" i="2"/>
  <c r="J568" i="2" s="1"/>
  <c r="I567" i="2"/>
  <c r="J567" i="2" s="1"/>
  <c r="I566" i="2"/>
  <c r="J566" i="2" s="1"/>
  <c r="I565" i="2"/>
  <c r="J565" i="2" s="1"/>
  <c r="I564" i="2"/>
  <c r="J564" i="2" s="1"/>
  <c r="I563" i="2"/>
  <c r="J563" i="2" s="1"/>
  <c r="I562" i="2"/>
  <c r="J562" i="2" s="1"/>
  <c r="I561" i="2"/>
  <c r="J561" i="2" s="1"/>
  <c r="I560" i="2"/>
  <c r="J560" i="2" s="1"/>
  <c r="I559" i="2"/>
  <c r="J559" i="2" s="1"/>
  <c r="I558" i="2"/>
  <c r="J558" i="2" s="1"/>
  <c r="I557" i="2"/>
  <c r="J557" i="2" s="1"/>
  <c r="I556" i="2"/>
  <c r="J556" i="2" s="1"/>
  <c r="I555" i="2"/>
  <c r="J555" i="2" s="1"/>
  <c r="I554" i="2"/>
  <c r="J554" i="2" s="1"/>
  <c r="I553" i="2"/>
  <c r="J553" i="2" s="1"/>
  <c r="I552" i="2"/>
  <c r="J552" i="2" s="1"/>
  <c r="I551" i="2"/>
  <c r="J551" i="2" s="1"/>
  <c r="I550" i="2"/>
  <c r="J550" i="2" s="1"/>
  <c r="I549" i="2"/>
  <c r="J549" i="2" s="1"/>
  <c r="I548" i="2"/>
  <c r="J548" i="2" s="1"/>
  <c r="I547" i="2"/>
  <c r="J547" i="2" s="1"/>
  <c r="I546" i="2"/>
  <c r="J546" i="2" s="1"/>
  <c r="I545" i="2"/>
  <c r="J545" i="2" s="1"/>
  <c r="I544" i="2"/>
  <c r="J544" i="2" s="1"/>
  <c r="I543" i="2"/>
  <c r="J543" i="2" s="1"/>
  <c r="I542" i="2"/>
  <c r="J542" i="2" s="1"/>
  <c r="I541" i="2"/>
  <c r="J541" i="2" s="1"/>
  <c r="I540" i="2"/>
  <c r="J540" i="2" s="1"/>
  <c r="I539" i="2"/>
  <c r="J539" i="2" s="1"/>
  <c r="I538" i="2"/>
  <c r="J538" i="2" s="1"/>
  <c r="I537" i="2"/>
  <c r="J537" i="2" s="1"/>
  <c r="I536" i="2"/>
  <c r="J536" i="2" s="1"/>
  <c r="I535" i="2"/>
  <c r="J535" i="2" s="1"/>
  <c r="I534" i="2"/>
  <c r="J534" i="2" s="1"/>
  <c r="I533" i="2"/>
  <c r="J533" i="2" s="1"/>
  <c r="I532" i="2"/>
  <c r="J532" i="2" s="1"/>
  <c r="I531" i="2"/>
  <c r="J531" i="2" s="1"/>
  <c r="I530" i="2"/>
  <c r="J530" i="2" s="1"/>
  <c r="I529" i="2"/>
  <c r="J529" i="2" s="1"/>
  <c r="I528" i="2"/>
  <c r="J528" i="2" s="1"/>
  <c r="I527" i="2"/>
  <c r="J527" i="2" s="1"/>
  <c r="I526" i="2"/>
  <c r="J526" i="2" s="1"/>
  <c r="I525" i="2"/>
  <c r="J525" i="2" s="1"/>
  <c r="I524" i="2"/>
  <c r="J524" i="2" s="1"/>
  <c r="I523" i="2"/>
  <c r="J523" i="2" s="1"/>
  <c r="I522" i="2"/>
  <c r="J522" i="2" s="1"/>
  <c r="I521" i="2"/>
  <c r="J521" i="2" s="1"/>
  <c r="I520" i="2"/>
  <c r="J520" i="2" s="1"/>
  <c r="I519" i="2"/>
  <c r="J519" i="2" s="1"/>
  <c r="I518" i="2"/>
  <c r="J518" i="2" s="1"/>
  <c r="I588" i="2"/>
  <c r="J588" i="2" s="1"/>
  <c r="I587" i="2"/>
  <c r="J587" i="2" s="1"/>
  <c r="I586" i="2"/>
  <c r="J586" i="2" s="1"/>
  <c r="I585" i="2"/>
  <c r="J585" i="2" s="1"/>
  <c r="I584" i="2"/>
  <c r="J584" i="2" s="1"/>
  <c r="I583" i="2"/>
  <c r="J583" i="2" s="1"/>
  <c r="I582" i="2"/>
  <c r="J582" i="2" s="1"/>
  <c r="I615" i="2"/>
  <c r="J615" i="2" s="1"/>
  <c r="I614" i="2"/>
  <c r="J614" i="2" s="1"/>
  <c r="I613" i="2"/>
  <c r="J613" i="2" s="1"/>
  <c r="I612" i="2"/>
  <c r="J612" i="2" s="1"/>
  <c r="I611" i="2"/>
  <c r="J611" i="2" s="1"/>
  <c r="I610" i="2"/>
  <c r="J610" i="2" s="1"/>
  <c r="I609" i="2"/>
  <c r="J609" i="2" s="1"/>
  <c r="I608" i="2"/>
  <c r="J608" i="2" s="1"/>
  <c r="I607" i="2"/>
  <c r="J607" i="2" s="1"/>
  <c r="I606" i="2"/>
  <c r="J606" i="2" s="1"/>
  <c r="I605" i="2"/>
  <c r="J605" i="2" s="1"/>
  <c r="I604" i="2"/>
  <c r="J604" i="2" s="1"/>
  <c r="I603" i="2"/>
  <c r="J603" i="2" s="1"/>
  <c r="I602" i="2"/>
  <c r="J602" i="2" s="1"/>
  <c r="I601" i="2"/>
  <c r="J601" i="2" s="1"/>
  <c r="I600" i="2"/>
  <c r="J600" i="2" s="1"/>
  <c r="I599" i="2"/>
  <c r="J599" i="2" s="1"/>
  <c r="I598" i="2"/>
  <c r="J598" i="2" s="1"/>
  <c r="I597" i="2"/>
  <c r="J597" i="2" s="1"/>
  <c r="I596" i="2"/>
  <c r="J596" i="2" s="1"/>
  <c r="I595" i="2"/>
  <c r="J595" i="2" s="1"/>
  <c r="I594" i="2"/>
  <c r="J594" i="2" s="1"/>
  <c r="I593" i="2"/>
  <c r="J593" i="2" s="1"/>
  <c r="I592" i="2"/>
  <c r="J592" i="2" s="1"/>
  <c r="I591" i="2"/>
  <c r="J591" i="2" s="1"/>
  <c r="I704" i="2"/>
  <c r="J704" i="2" s="1"/>
  <c r="I703" i="2"/>
  <c r="J703" i="2" s="1"/>
  <c r="I702" i="2"/>
  <c r="J702" i="2" s="1"/>
  <c r="I701" i="2"/>
  <c r="J701" i="2" s="1"/>
  <c r="I700" i="2"/>
  <c r="J700" i="2" s="1"/>
  <c r="I699" i="2"/>
  <c r="J699" i="2" s="1"/>
  <c r="I698" i="2"/>
  <c r="J698" i="2" s="1"/>
  <c r="I697" i="2"/>
  <c r="J697" i="2" s="1"/>
  <c r="I696" i="2"/>
  <c r="J696" i="2" s="1"/>
  <c r="I695" i="2"/>
  <c r="J695" i="2" s="1"/>
  <c r="I694" i="2"/>
  <c r="J694" i="2" s="1"/>
  <c r="I693" i="2"/>
  <c r="J693" i="2" s="1"/>
  <c r="I692" i="2"/>
  <c r="J692" i="2" s="1"/>
  <c r="I691" i="2"/>
  <c r="J691" i="2" s="1"/>
  <c r="I690" i="2"/>
  <c r="J690" i="2" s="1"/>
  <c r="I689" i="2"/>
  <c r="J689" i="2" s="1"/>
  <c r="I688" i="2"/>
  <c r="J688" i="2" s="1"/>
  <c r="I687" i="2"/>
  <c r="J687" i="2" s="1"/>
  <c r="I686" i="2"/>
  <c r="J686" i="2" s="1"/>
  <c r="I685" i="2"/>
  <c r="J685" i="2" s="1"/>
  <c r="I684" i="2"/>
  <c r="J684" i="2" s="1"/>
  <c r="I683" i="2"/>
  <c r="J683" i="2" s="1"/>
  <c r="I682" i="2"/>
  <c r="J682" i="2" s="1"/>
  <c r="I681" i="2"/>
  <c r="J681" i="2" s="1"/>
  <c r="I680" i="2"/>
  <c r="J680" i="2" s="1"/>
  <c r="I679" i="2"/>
  <c r="J679" i="2" s="1"/>
  <c r="I678" i="2"/>
  <c r="J678" i="2" s="1"/>
  <c r="I677" i="2"/>
  <c r="J677" i="2" s="1"/>
  <c r="I676" i="2"/>
  <c r="J676" i="2" s="1"/>
  <c r="I675" i="2"/>
  <c r="J675" i="2" s="1"/>
  <c r="I674" i="2"/>
  <c r="J674" i="2" s="1"/>
  <c r="I673" i="2"/>
  <c r="J673" i="2" s="1"/>
  <c r="I672" i="2"/>
  <c r="J672" i="2" s="1"/>
  <c r="I671" i="2"/>
  <c r="J671" i="2" s="1"/>
  <c r="I670" i="2"/>
  <c r="J670" i="2" s="1"/>
  <c r="I669" i="2"/>
  <c r="J669" i="2" s="1"/>
  <c r="I668" i="2"/>
  <c r="J668" i="2" s="1"/>
  <c r="I667" i="2"/>
  <c r="J667" i="2" s="1"/>
  <c r="I666" i="2"/>
  <c r="J666" i="2" s="1"/>
  <c r="I665" i="2"/>
  <c r="J665" i="2" s="1"/>
  <c r="I664" i="2"/>
  <c r="J664" i="2" s="1"/>
  <c r="I663" i="2"/>
  <c r="J663" i="2" s="1"/>
  <c r="I662" i="2"/>
  <c r="J662" i="2" s="1"/>
  <c r="I661" i="2"/>
  <c r="J661" i="2" s="1"/>
  <c r="I660" i="2"/>
  <c r="J660" i="2" s="1"/>
  <c r="I659" i="2"/>
  <c r="J659" i="2" s="1"/>
  <c r="I658" i="2"/>
  <c r="J658" i="2" s="1"/>
  <c r="I657" i="2"/>
  <c r="J657" i="2" s="1"/>
  <c r="I656" i="2"/>
  <c r="J656" i="2" s="1"/>
  <c r="I655" i="2"/>
  <c r="J655" i="2" s="1"/>
  <c r="I654" i="2"/>
  <c r="J654" i="2" s="1"/>
  <c r="I653" i="2"/>
  <c r="J653" i="2" s="1"/>
  <c r="I652" i="2"/>
  <c r="J652" i="2" s="1"/>
  <c r="I651" i="2"/>
  <c r="J651" i="2" s="1"/>
  <c r="I650" i="2"/>
  <c r="J650" i="2" s="1"/>
  <c r="I649" i="2"/>
  <c r="J649" i="2" s="1"/>
  <c r="I648" i="2"/>
  <c r="J648" i="2" s="1"/>
  <c r="I647" i="2"/>
  <c r="J647" i="2" s="1"/>
  <c r="I646" i="2"/>
  <c r="J646" i="2" s="1"/>
  <c r="I645" i="2"/>
  <c r="J645" i="2" s="1"/>
  <c r="I644" i="2"/>
  <c r="J644" i="2" s="1"/>
  <c r="I643" i="2"/>
  <c r="J643" i="2" s="1"/>
  <c r="I642" i="2"/>
  <c r="J642" i="2" s="1"/>
  <c r="I641" i="2"/>
  <c r="J641" i="2" s="1"/>
  <c r="I640" i="2"/>
  <c r="J640" i="2" s="1"/>
  <c r="I639" i="2"/>
  <c r="J639" i="2" s="1"/>
  <c r="I638" i="2"/>
  <c r="J638" i="2" s="1"/>
  <c r="I637" i="2"/>
  <c r="J637" i="2" s="1"/>
  <c r="I636" i="2"/>
  <c r="J636" i="2" s="1"/>
  <c r="I635" i="2"/>
  <c r="J635" i="2" s="1"/>
  <c r="I634" i="2"/>
  <c r="J634" i="2" s="1"/>
  <c r="I633" i="2"/>
  <c r="J633" i="2" s="1"/>
  <c r="I632" i="2"/>
  <c r="J632" i="2" s="1"/>
  <c r="I631" i="2"/>
  <c r="J631" i="2" s="1"/>
  <c r="I630" i="2"/>
  <c r="J630" i="2" s="1"/>
  <c r="I629" i="2"/>
  <c r="J629" i="2" s="1"/>
  <c r="I628" i="2"/>
  <c r="J628" i="2" s="1"/>
  <c r="I627" i="2"/>
  <c r="J627" i="2" s="1"/>
  <c r="I626" i="2"/>
  <c r="J626" i="2" s="1"/>
  <c r="I625" i="2"/>
  <c r="J625" i="2" s="1"/>
  <c r="I624" i="2"/>
  <c r="J624" i="2" s="1"/>
  <c r="I623" i="2"/>
  <c r="J623" i="2" s="1"/>
  <c r="I622" i="2"/>
  <c r="J622" i="2" s="1"/>
  <c r="I621" i="2"/>
  <c r="J621" i="2" s="1"/>
  <c r="I620" i="2"/>
  <c r="J620" i="2" s="1"/>
  <c r="I619" i="2"/>
  <c r="J619" i="2" s="1"/>
  <c r="I618" i="2"/>
  <c r="J618" i="2" s="1"/>
  <c r="I715" i="2"/>
  <c r="J715" i="2" s="1"/>
  <c r="I714" i="2"/>
  <c r="J714" i="2" s="1"/>
  <c r="I713" i="2"/>
  <c r="J713" i="2" s="1"/>
  <c r="I712" i="2"/>
  <c r="J712" i="2" s="1"/>
  <c r="I711" i="2"/>
  <c r="J711" i="2" s="1"/>
  <c r="I710" i="2"/>
  <c r="J710" i="2" s="1"/>
  <c r="I709" i="2"/>
  <c r="J709" i="2" s="1"/>
  <c r="I708" i="2"/>
  <c r="J708" i="2" s="1"/>
  <c r="I707" i="2"/>
  <c r="J707" i="2" s="1"/>
  <c r="I723" i="2"/>
  <c r="J723" i="2" s="1"/>
  <c r="I721" i="2"/>
  <c r="J721" i="2" s="1"/>
  <c r="I720" i="2"/>
  <c r="J720" i="2" s="1"/>
  <c r="I719" i="2"/>
  <c r="J719" i="2" s="1"/>
  <c r="I724" i="3" l="1"/>
  <c r="J724" i="3" s="1"/>
  <c r="I723" i="3"/>
  <c r="J723" i="3" s="1"/>
  <c r="I722" i="3"/>
  <c r="J722" i="3" s="1"/>
  <c r="I721" i="3"/>
  <c r="J721" i="3" s="1"/>
  <c r="I720" i="3"/>
  <c r="J720" i="3" s="1"/>
  <c r="I719" i="3"/>
  <c r="J719" i="3" s="1"/>
  <c r="I718" i="3"/>
  <c r="J718" i="3" s="1"/>
  <c r="I715" i="3"/>
  <c r="J715" i="3" s="1"/>
  <c r="I714" i="3"/>
  <c r="J714" i="3" s="1"/>
  <c r="I713" i="3"/>
  <c r="J713" i="3" s="1"/>
  <c r="I712" i="3"/>
  <c r="J712" i="3" s="1"/>
  <c r="I711" i="3"/>
  <c r="J711" i="3" s="1"/>
  <c r="I710" i="3"/>
  <c r="J710" i="3" s="1"/>
  <c r="I709" i="3"/>
  <c r="J709" i="3" s="1"/>
  <c r="I708" i="3"/>
  <c r="J708" i="3" s="1"/>
  <c r="I707" i="3"/>
  <c r="J707" i="3" s="1"/>
  <c r="I704" i="3"/>
  <c r="J704" i="3" s="1"/>
  <c r="I703" i="3"/>
  <c r="J703" i="3" s="1"/>
  <c r="I702" i="3"/>
  <c r="J702" i="3" s="1"/>
  <c r="I701" i="3"/>
  <c r="J701" i="3" s="1"/>
  <c r="I700" i="3"/>
  <c r="J700" i="3" s="1"/>
  <c r="I699" i="3"/>
  <c r="J699" i="3" s="1"/>
  <c r="I698" i="3"/>
  <c r="J698" i="3" s="1"/>
  <c r="I697" i="3"/>
  <c r="J697" i="3" s="1"/>
  <c r="I696" i="3"/>
  <c r="J696" i="3" s="1"/>
  <c r="I695" i="3"/>
  <c r="J695" i="3" s="1"/>
  <c r="I694" i="3"/>
  <c r="J694" i="3" s="1"/>
  <c r="I693" i="3"/>
  <c r="J693" i="3" s="1"/>
  <c r="I692" i="3"/>
  <c r="J692" i="3" s="1"/>
  <c r="I691" i="3"/>
  <c r="J691" i="3" s="1"/>
  <c r="I690" i="3"/>
  <c r="J690" i="3" s="1"/>
  <c r="I689" i="3"/>
  <c r="J689" i="3" s="1"/>
  <c r="I688" i="3"/>
  <c r="J688" i="3" s="1"/>
  <c r="I687" i="3"/>
  <c r="J687" i="3" s="1"/>
  <c r="I686" i="3"/>
  <c r="J686" i="3" s="1"/>
  <c r="I685" i="3"/>
  <c r="J685" i="3" s="1"/>
  <c r="I684" i="3"/>
  <c r="J684" i="3" s="1"/>
  <c r="I683" i="3"/>
  <c r="J683" i="3" s="1"/>
  <c r="I682" i="3"/>
  <c r="J682" i="3" s="1"/>
  <c r="I681" i="3"/>
  <c r="J681" i="3" s="1"/>
  <c r="I680" i="3"/>
  <c r="J680" i="3" s="1"/>
  <c r="I679" i="3"/>
  <c r="J679" i="3" s="1"/>
  <c r="I678" i="3"/>
  <c r="J678" i="3" s="1"/>
  <c r="I677" i="3"/>
  <c r="J677" i="3" s="1"/>
  <c r="I676" i="3"/>
  <c r="J676" i="3" s="1"/>
  <c r="I675" i="3"/>
  <c r="J675" i="3" s="1"/>
  <c r="I674" i="3"/>
  <c r="J674" i="3" s="1"/>
  <c r="I673" i="3"/>
  <c r="J673" i="3" s="1"/>
  <c r="I672" i="3"/>
  <c r="J672" i="3" s="1"/>
  <c r="I671" i="3"/>
  <c r="J671" i="3" s="1"/>
  <c r="I670" i="3"/>
  <c r="J670" i="3" s="1"/>
  <c r="I669" i="3"/>
  <c r="J669" i="3" s="1"/>
  <c r="I668" i="3"/>
  <c r="J668" i="3" s="1"/>
  <c r="I667" i="3"/>
  <c r="J667" i="3" s="1"/>
  <c r="I666" i="3"/>
  <c r="J666" i="3" s="1"/>
  <c r="I665" i="3"/>
  <c r="J665" i="3" s="1"/>
  <c r="I664" i="3"/>
  <c r="J664" i="3" s="1"/>
  <c r="I663" i="3"/>
  <c r="J663" i="3" s="1"/>
  <c r="I662" i="3"/>
  <c r="J662" i="3" s="1"/>
  <c r="I661" i="3"/>
  <c r="J661" i="3" s="1"/>
  <c r="I660" i="3"/>
  <c r="J660" i="3" s="1"/>
  <c r="I659" i="3"/>
  <c r="J659" i="3" s="1"/>
  <c r="I658" i="3"/>
  <c r="J658" i="3" s="1"/>
  <c r="I657" i="3"/>
  <c r="J657" i="3" s="1"/>
  <c r="I656" i="3"/>
  <c r="J656" i="3" s="1"/>
  <c r="I655" i="3"/>
  <c r="J655" i="3" s="1"/>
  <c r="I654" i="3"/>
  <c r="J654" i="3" s="1"/>
  <c r="I653" i="3"/>
  <c r="J653" i="3" s="1"/>
  <c r="I652" i="3"/>
  <c r="J652" i="3" s="1"/>
  <c r="I651" i="3"/>
  <c r="J651" i="3" s="1"/>
  <c r="I650" i="3"/>
  <c r="J650" i="3" s="1"/>
  <c r="I649" i="3"/>
  <c r="J649" i="3" s="1"/>
  <c r="I648" i="3"/>
  <c r="J648" i="3" s="1"/>
  <c r="I647" i="3"/>
  <c r="J647" i="3" s="1"/>
  <c r="I646" i="3"/>
  <c r="J646" i="3" s="1"/>
  <c r="I645" i="3"/>
  <c r="J645" i="3" s="1"/>
  <c r="I644" i="3"/>
  <c r="J644" i="3" s="1"/>
  <c r="I643" i="3"/>
  <c r="J643" i="3" s="1"/>
  <c r="I642" i="3"/>
  <c r="J642" i="3" s="1"/>
  <c r="I641" i="3"/>
  <c r="J641" i="3" s="1"/>
  <c r="I640" i="3"/>
  <c r="J640" i="3" s="1"/>
  <c r="I639" i="3"/>
  <c r="J639" i="3" s="1"/>
  <c r="I638" i="3"/>
  <c r="J638" i="3" s="1"/>
  <c r="I637" i="3"/>
  <c r="J637" i="3" s="1"/>
  <c r="I636" i="3"/>
  <c r="J636" i="3" s="1"/>
  <c r="I635" i="3"/>
  <c r="J635" i="3" s="1"/>
  <c r="I634" i="3"/>
  <c r="J634" i="3" s="1"/>
  <c r="I633" i="3"/>
  <c r="J633" i="3" s="1"/>
  <c r="I632" i="3"/>
  <c r="J632" i="3" s="1"/>
  <c r="I631" i="3"/>
  <c r="J631" i="3" s="1"/>
  <c r="I630" i="3"/>
  <c r="J630" i="3" s="1"/>
  <c r="I629" i="3"/>
  <c r="J629" i="3" s="1"/>
  <c r="I628" i="3"/>
  <c r="J628" i="3" s="1"/>
  <c r="I627" i="3"/>
  <c r="J627" i="3" s="1"/>
  <c r="I626" i="3"/>
  <c r="J626" i="3" s="1"/>
  <c r="I625" i="3"/>
  <c r="J625" i="3" s="1"/>
  <c r="I624" i="3"/>
  <c r="J624" i="3" s="1"/>
  <c r="I623" i="3"/>
  <c r="J623" i="3" s="1"/>
  <c r="I622" i="3"/>
  <c r="J622" i="3" s="1"/>
  <c r="I621" i="3"/>
  <c r="J621" i="3" s="1"/>
  <c r="I620" i="3"/>
  <c r="J620" i="3" s="1"/>
  <c r="I619" i="3"/>
  <c r="J619" i="3" s="1"/>
  <c r="I618" i="3"/>
  <c r="J618" i="3" s="1"/>
  <c r="I615" i="3"/>
  <c r="J615" i="3" s="1"/>
  <c r="I614" i="3"/>
  <c r="J614" i="3" s="1"/>
  <c r="I613" i="3"/>
  <c r="J613" i="3" s="1"/>
  <c r="I612" i="3"/>
  <c r="J612" i="3" s="1"/>
  <c r="I611" i="3"/>
  <c r="J611" i="3" s="1"/>
  <c r="I610" i="3"/>
  <c r="J610" i="3" s="1"/>
  <c r="I609" i="3"/>
  <c r="J609" i="3" s="1"/>
  <c r="I608" i="3"/>
  <c r="J608" i="3" s="1"/>
  <c r="I607" i="3"/>
  <c r="J607" i="3" s="1"/>
  <c r="I606" i="3"/>
  <c r="J606" i="3" s="1"/>
  <c r="I605" i="3"/>
  <c r="J605" i="3" s="1"/>
  <c r="I604" i="3"/>
  <c r="J604" i="3" s="1"/>
  <c r="I603" i="3"/>
  <c r="J603" i="3" s="1"/>
  <c r="I602" i="3"/>
  <c r="J602" i="3" s="1"/>
  <c r="I601" i="3"/>
  <c r="J601" i="3" s="1"/>
  <c r="I600" i="3"/>
  <c r="J600" i="3" s="1"/>
  <c r="I599" i="3"/>
  <c r="J599" i="3" s="1"/>
  <c r="I598" i="3"/>
  <c r="J598" i="3" s="1"/>
  <c r="I597" i="3"/>
  <c r="J597" i="3" s="1"/>
  <c r="I596" i="3"/>
  <c r="J596" i="3" s="1"/>
  <c r="I595" i="3"/>
  <c r="J595" i="3" s="1"/>
  <c r="I594" i="3"/>
  <c r="J594" i="3" s="1"/>
  <c r="I593" i="3"/>
  <c r="J593" i="3" s="1"/>
  <c r="I592" i="3"/>
  <c r="J592" i="3" s="1"/>
  <c r="I591" i="3"/>
  <c r="J591" i="3" s="1"/>
  <c r="I588" i="3"/>
  <c r="J588" i="3" s="1"/>
  <c r="I587" i="3"/>
  <c r="J587" i="3" s="1"/>
  <c r="I586" i="3"/>
  <c r="J586" i="3" s="1"/>
  <c r="J585" i="3"/>
  <c r="I585" i="3"/>
  <c r="I584" i="3"/>
  <c r="J584" i="3" s="1"/>
  <c r="J583" i="3"/>
  <c r="I583" i="3"/>
  <c r="I582" i="3"/>
  <c r="J582" i="3" s="1"/>
  <c r="I579" i="3"/>
  <c r="J579" i="3" s="1"/>
  <c r="I578" i="3"/>
  <c r="J578" i="3" s="1"/>
  <c r="I577" i="3"/>
  <c r="J577" i="3" s="1"/>
  <c r="I576" i="3"/>
  <c r="J576" i="3" s="1"/>
  <c r="I575" i="3"/>
  <c r="J575" i="3" s="1"/>
  <c r="I574" i="3"/>
  <c r="J574" i="3" s="1"/>
  <c r="I573" i="3"/>
  <c r="J573" i="3" s="1"/>
  <c r="I572" i="3"/>
  <c r="J572" i="3" s="1"/>
  <c r="I571" i="3"/>
  <c r="J571" i="3" s="1"/>
  <c r="I570" i="3"/>
  <c r="J570" i="3" s="1"/>
  <c r="I569" i="3"/>
  <c r="J569" i="3" s="1"/>
  <c r="I568" i="3"/>
  <c r="J568" i="3" s="1"/>
  <c r="I567" i="3"/>
  <c r="J567" i="3" s="1"/>
  <c r="I566" i="3"/>
  <c r="J566" i="3" s="1"/>
  <c r="I565" i="3"/>
  <c r="J565" i="3" s="1"/>
  <c r="I564" i="3"/>
  <c r="J564" i="3" s="1"/>
  <c r="I563" i="3"/>
  <c r="J563" i="3" s="1"/>
  <c r="I562" i="3"/>
  <c r="J562" i="3" s="1"/>
  <c r="I561" i="3"/>
  <c r="J561" i="3" s="1"/>
  <c r="I560" i="3"/>
  <c r="J560" i="3" s="1"/>
  <c r="I559" i="3"/>
  <c r="J559" i="3" s="1"/>
  <c r="I558" i="3"/>
  <c r="J558" i="3" s="1"/>
  <c r="I557" i="3"/>
  <c r="J557" i="3" s="1"/>
  <c r="I556" i="3"/>
  <c r="J556" i="3" s="1"/>
  <c r="I555" i="3"/>
  <c r="J555" i="3" s="1"/>
  <c r="I554" i="3"/>
  <c r="J554" i="3" s="1"/>
  <c r="I553" i="3"/>
  <c r="J553" i="3" s="1"/>
  <c r="I552" i="3"/>
  <c r="J552" i="3" s="1"/>
  <c r="I551" i="3"/>
  <c r="J551" i="3" s="1"/>
  <c r="I550" i="3"/>
  <c r="J550" i="3" s="1"/>
  <c r="I549" i="3"/>
  <c r="J549" i="3" s="1"/>
  <c r="I548" i="3"/>
  <c r="J548" i="3" s="1"/>
  <c r="I547" i="3"/>
  <c r="J547" i="3" s="1"/>
  <c r="I546" i="3"/>
  <c r="J546" i="3" s="1"/>
  <c r="I545" i="3"/>
  <c r="J545" i="3" s="1"/>
  <c r="I544" i="3"/>
  <c r="J544" i="3" s="1"/>
  <c r="I543" i="3"/>
  <c r="J543" i="3" s="1"/>
  <c r="J542" i="3"/>
  <c r="I542" i="3"/>
  <c r="I541" i="3"/>
  <c r="J541" i="3" s="1"/>
  <c r="I540" i="3"/>
  <c r="J540" i="3" s="1"/>
  <c r="I539" i="3"/>
  <c r="J539" i="3" s="1"/>
  <c r="I538" i="3"/>
  <c r="J538" i="3" s="1"/>
  <c r="I537" i="3"/>
  <c r="J537" i="3" s="1"/>
  <c r="I536" i="3"/>
  <c r="J536" i="3" s="1"/>
  <c r="I535" i="3"/>
  <c r="J535" i="3" s="1"/>
  <c r="J534" i="3"/>
  <c r="I534" i="3"/>
  <c r="I533" i="3"/>
  <c r="J533" i="3" s="1"/>
  <c r="I532" i="3"/>
  <c r="J532" i="3" s="1"/>
  <c r="I531" i="3"/>
  <c r="J531" i="3" s="1"/>
  <c r="I530" i="3"/>
  <c r="J530" i="3" s="1"/>
  <c r="I529" i="3"/>
  <c r="J529" i="3" s="1"/>
  <c r="I528" i="3"/>
  <c r="J528" i="3" s="1"/>
  <c r="I527" i="3"/>
  <c r="J527" i="3" s="1"/>
  <c r="I526" i="3"/>
  <c r="J526" i="3" s="1"/>
  <c r="I525" i="3"/>
  <c r="J525" i="3" s="1"/>
  <c r="I524" i="3"/>
  <c r="J524" i="3" s="1"/>
  <c r="I523" i="3"/>
  <c r="J523" i="3" s="1"/>
  <c r="I522" i="3"/>
  <c r="J522" i="3" s="1"/>
  <c r="I521" i="3"/>
  <c r="J521" i="3" s="1"/>
  <c r="I520" i="3"/>
  <c r="J520" i="3" s="1"/>
  <c r="I519" i="3"/>
  <c r="J519" i="3" s="1"/>
  <c r="I518" i="3"/>
  <c r="J518" i="3" s="1"/>
  <c r="I515" i="3"/>
  <c r="J515" i="3" s="1"/>
  <c r="I514" i="3"/>
  <c r="J514" i="3" s="1"/>
  <c r="I513" i="3"/>
  <c r="J513" i="3" s="1"/>
  <c r="I512" i="3"/>
  <c r="J512" i="3" s="1"/>
  <c r="I511" i="3"/>
  <c r="J511" i="3" s="1"/>
  <c r="I510" i="3"/>
  <c r="J510" i="3" s="1"/>
  <c r="I509" i="3"/>
  <c r="J509" i="3" s="1"/>
  <c r="I508" i="3"/>
  <c r="J508" i="3" s="1"/>
  <c r="I507" i="3"/>
  <c r="J507" i="3" s="1"/>
  <c r="I506" i="3"/>
  <c r="J506" i="3" s="1"/>
  <c r="I505" i="3"/>
  <c r="J505" i="3" s="1"/>
  <c r="I504" i="3"/>
  <c r="J504" i="3" s="1"/>
  <c r="I503" i="3"/>
  <c r="J503" i="3" s="1"/>
  <c r="I502" i="3"/>
  <c r="J502" i="3" s="1"/>
  <c r="I499" i="3"/>
  <c r="J499" i="3" s="1"/>
  <c r="I498" i="3"/>
  <c r="J498" i="3" s="1"/>
  <c r="I497" i="3"/>
  <c r="J497" i="3" s="1"/>
  <c r="I496" i="3"/>
  <c r="J496" i="3" s="1"/>
  <c r="I495" i="3"/>
  <c r="J495" i="3" s="1"/>
  <c r="I494" i="3"/>
  <c r="J494" i="3" s="1"/>
  <c r="I493" i="3"/>
  <c r="J493" i="3" s="1"/>
  <c r="I492" i="3"/>
  <c r="J492" i="3" s="1"/>
  <c r="I491" i="3"/>
  <c r="J491" i="3" s="1"/>
  <c r="I490" i="3"/>
  <c r="J490" i="3" s="1"/>
  <c r="I487" i="3"/>
  <c r="J487" i="3" s="1"/>
  <c r="I486" i="3"/>
  <c r="J486" i="3" s="1"/>
  <c r="I485" i="3"/>
  <c r="J485" i="3" s="1"/>
  <c r="I484" i="3"/>
  <c r="J484" i="3" s="1"/>
  <c r="I483" i="3"/>
  <c r="J483" i="3" s="1"/>
  <c r="I482" i="3"/>
  <c r="J482" i="3" s="1"/>
  <c r="I481" i="3"/>
  <c r="J481" i="3" s="1"/>
  <c r="I480" i="3"/>
  <c r="J480" i="3" s="1"/>
  <c r="I479" i="3"/>
  <c r="J479" i="3" s="1"/>
  <c r="I478" i="3"/>
  <c r="J478" i="3" s="1"/>
  <c r="I477" i="3"/>
  <c r="J477" i="3" s="1"/>
  <c r="I476" i="3"/>
  <c r="J476" i="3" s="1"/>
  <c r="I475" i="3"/>
  <c r="J475" i="3" s="1"/>
  <c r="I474" i="3"/>
  <c r="J474" i="3" s="1"/>
  <c r="I473" i="3"/>
  <c r="J473" i="3" s="1"/>
  <c r="I472" i="3"/>
  <c r="J472" i="3" s="1"/>
  <c r="I471" i="3"/>
  <c r="J471" i="3" s="1"/>
  <c r="I470" i="3"/>
  <c r="J470" i="3" s="1"/>
  <c r="I469" i="3"/>
  <c r="J469" i="3" s="1"/>
  <c r="I468" i="3"/>
  <c r="J468" i="3" s="1"/>
  <c r="J467" i="3"/>
  <c r="I467" i="3"/>
  <c r="I466" i="3"/>
  <c r="J466" i="3" s="1"/>
  <c r="I465" i="3"/>
  <c r="J465" i="3" s="1"/>
  <c r="I464" i="3"/>
  <c r="J464" i="3" s="1"/>
  <c r="I463" i="3"/>
  <c r="J463" i="3" s="1"/>
  <c r="I460" i="3"/>
  <c r="J460" i="3" s="1"/>
  <c r="I459" i="3"/>
  <c r="J459" i="3" s="1"/>
  <c r="I458" i="3"/>
  <c r="J458" i="3" s="1"/>
  <c r="I457" i="3"/>
  <c r="J457" i="3" s="1"/>
  <c r="I456" i="3"/>
  <c r="J456" i="3" s="1"/>
  <c r="I455" i="3"/>
  <c r="J455" i="3" s="1"/>
  <c r="I454" i="3"/>
  <c r="J454" i="3" s="1"/>
  <c r="I453" i="3"/>
  <c r="J453" i="3" s="1"/>
  <c r="I452" i="3"/>
  <c r="J452" i="3" s="1"/>
  <c r="J451" i="3"/>
  <c r="I451" i="3"/>
  <c r="I450" i="3"/>
  <c r="J450" i="3" s="1"/>
  <c r="I449" i="3"/>
  <c r="J449" i="3" s="1"/>
  <c r="I448" i="3"/>
  <c r="J448" i="3" s="1"/>
  <c r="J447" i="3"/>
  <c r="I447" i="3"/>
  <c r="I446" i="3"/>
  <c r="J446" i="3" s="1"/>
  <c r="I445" i="3"/>
  <c r="J445" i="3" s="1"/>
  <c r="I444" i="3"/>
  <c r="J444" i="3" s="1"/>
  <c r="J443" i="3"/>
  <c r="I443" i="3"/>
  <c r="I442" i="3"/>
  <c r="J442" i="3" s="1"/>
  <c r="I441" i="3"/>
  <c r="J441" i="3" s="1"/>
  <c r="I440" i="3"/>
  <c r="J440" i="3" s="1"/>
  <c r="J439" i="3"/>
  <c r="I439" i="3"/>
  <c r="I438" i="3"/>
  <c r="J438" i="3" s="1"/>
  <c r="I437" i="3"/>
  <c r="J437" i="3" s="1"/>
  <c r="I436" i="3"/>
  <c r="J436" i="3" s="1"/>
  <c r="I435" i="3"/>
  <c r="J435" i="3" s="1"/>
  <c r="I434" i="3"/>
  <c r="J434" i="3" s="1"/>
  <c r="I433" i="3"/>
  <c r="J433" i="3" s="1"/>
  <c r="I432" i="3"/>
  <c r="J432" i="3" s="1"/>
  <c r="I431" i="3"/>
  <c r="J431" i="3" s="1"/>
  <c r="I428" i="3"/>
  <c r="J428" i="3" s="1"/>
  <c r="I427" i="3"/>
  <c r="J427" i="3" s="1"/>
  <c r="I426" i="3"/>
  <c r="J426" i="3" s="1"/>
  <c r="I425" i="3"/>
  <c r="J425" i="3" s="1"/>
  <c r="I424" i="3"/>
  <c r="J424" i="3" s="1"/>
  <c r="I423" i="3"/>
  <c r="J423" i="3" s="1"/>
  <c r="I422" i="3"/>
  <c r="J422" i="3" s="1"/>
  <c r="I421" i="3"/>
  <c r="J421" i="3" s="1"/>
  <c r="I420" i="3"/>
  <c r="J420" i="3" s="1"/>
  <c r="I419" i="3"/>
  <c r="J419" i="3" s="1"/>
  <c r="I418" i="3"/>
  <c r="J418" i="3" s="1"/>
  <c r="I417" i="3"/>
  <c r="J417" i="3" s="1"/>
  <c r="I416" i="3"/>
  <c r="J416" i="3" s="1"/>
  <c r="I415" i="3"/>
  <c r="J415" i="3" s="1"/>
  <c r="I414" i="3"/>
  <c r="J414" i="3" s="1"/>
  <c r="I413" i="3"/>
  <c r="J413" i="3" s="1"/>
  <c r="I412" i="3"/>
  <c r="J412" i="3" s="1"/>
  <c r="I411" i="3"/>
  <c r="J411" i="3" s="1"/>
  <c r="I410" i="3"/>
  <c r="J410" i="3" s="1"/>
  <c r="I409" i="3"/>
  <c r="J409" i="3" s="1"/>
  <c r="I408" i="3"/>
  <c r="J408" i="3" s="1"/>
  <c r="I407" i="3"/>
  <c r="J407" i="3" s="1"/>
  <c r="I406" i="3"/>
  <c r="J406" i="3" s="1"/>
  <c r="I405" i="3"/>
  <c r="J405" i="3" s="1"/>
  <c r="I404" i="3"/>
  <c r="J404" i="3" s="1"/>
  <c r="I403" i="3"/>
  <c r="J403" i="3" s="1"/>
  <c r="I402" i="3"/>
  <c r="J402" i="3" s="1"/>
  <c r="I401" i="3"/>
  <c r="J401" i="3" s="1"/>
  <c r="I400" i="3"/>
  <c r="J400" i="3" s="1"/>
  <c r="I399" i="3"/>
  <c r="J399" i="3" s="1"/>
  <c r="I398" i="3"/>
  <c r="J398" i="3" s="1"/>
  <c r="I397" i="3"/>
  <c r="J397" i="3" s="1"/>
  <c r="I396" i="3"/>
  <c r="J396" i="3" s="1"/>
  <c r="I395" i="3"/>
  <c r="J395" i="3" s="1"/>
  <c r="I394" i="3"/>
  <c r="J394" i="3" s="1"/>
  <c r="I393" i="3"/>
  <c r="J393" i="3" s="1"/>
  <c r="I392" i="3"/>
  <c r="J392" i="3" s="1"/>
  <c r="I391" i="3"/>
  <c r="J391" i="3" s="1"/>
  <c r="I390" i="3"/>
  <c r="J390" i="3" s="1"/>
  <c r="I387" i="3"/>
  <c r="J387" i="3" s="1"/>
  <c r="I386" i="3"/>
  <c r="J386" i="3" s="1"/>
  <c r="I385" i="3"/>
  <c r="J385" i="3" s="1"/>
  <c r="I384" i="3"/>
  <c r="J384" i="3" s="1"/>
  <c r="I383" i="3"/>
  <c r="J383" i="3" s="1"/>
  <c r="I382" i="3"/>
  <c r="J382" i="3" s="1"/>
  <c r="I381" i="3"/>
  <c r="J381" i="3" s="1"/>
  <c r="I380" i="3"/>
  <c r="J380" i="3" s="1"/>
  <c r="I379" i="3"/>
  <c r="J379" i="3" s="1"/>
  <c r="I378" i="3"/>
  <c r="J378" i="3" s="1"/>
  <c r="I377" i="3"/>
  <c r="J377" i="3" s="1"/>
  <c r="I376" i="3"/>
  <c r="J376" i="3" s="1"/>
  <c r="I375" i="3"/>
  <c r="J375" i="3" s="1"/>
  <c r="I374" i="3"/>
  <c r="J374" i="3" s="1"/>
  <c r="I373" i="3"/>
  <c r="J373" i="3" s="1"/>
  <c r="I372" i="3"/>
  <c r="J372" i="3" s="1"/>
  <c r="I371" i="3"/>
  <c r="J371" i="3" s="1"/>
  <c r="I370" i="3"/>
  <c r="J370" i="3" s="1"/>
  <c r="I369" i="3"/>
  <c r="J369" i="3" s="1"/>
  <c r="I368" i="3"/>
  <c r="J368" i="3" s="1"/>
  <c r="I367" i="3"/>
  <c r="J367" i="3" s="1"/>
  <c r="I366" i="3"/>
  <c r="J366" i="3" s="1"/>
  <c r="I365" i="3"/>
  <c r="J365" i="3" s="1"/>
  <c r="I364" i="3"/>
  <c r="J364" i="3" s="1"/>
  <c r="I363" i="3"/>
  <c r="J363" i="3" s="1"/>
  <c r="I362" i="3"/>
  <c r="J362" i="3" s="1"/>
  <c r="I361" i="3"/>
  <c r="J361" i="3" s="1"/>
  <c r="I360" i="3"/>
  <c r="J360" i="3" s="1"/>
  <c r="I359" i="3"/>
  <c r="J359" i="3" s="1"/>
  <c r="I358" i="3"/>
  <c r="J358" i="3" s="1"/>
  <c r="I357" i="3"/>
  <c r="J357" i="3" s="1"/>
  <c r="I356" i="3"/>
  <c r="J356" i="3" s="1"/>
  <c r="I355" i="3"/>
  <c r="J355" i="3" s="1"/>
  <c r="I354" i="3"/>
  <c r="J354" i="3" s="1"/>
  <c r="I353" i="3"/>
  <c r="J353" i="3" s="1"/>
  <c r="I352" i="3"/>
  <c r="J352" i="3" s="1"/>
  <c r="I351" i="3"/>
  <c r="J351" i="3" s="1"/>
  <c r="I350" i="3"/>
  <c r="J350" i="3" s="1"/>
  <c r="I349" i="3"/>
  <c r="J349" i="3" s="1"/>
  <c r="I348" i="3"/>
  <c r="J348" i="3" s="1"/>
  <c r="I347" i="3"/>
  <c r="J347" i="3" s="1"/>
  <c r="I346" i="3"/>
  <c r="J346" i="3" s="1"/>
  <c r="I345" i="3"/>
  <c r="J345" i="3" s="1"/>
  <c r="I344" i="3"/>
  <c r="J344" i="3" s="1"/>
  <c r="I343" i="3"/>
  <c r="J343" i="3" s="1"/>
  <c r="I342" i="3"/>
  <c r="J342" i="3" s="1"/>
  <c r="I341" i="3"/>
  <c r="J341" i="3" s="1"/>
  <c r="I340" i="3"/>
  <c r="J340" i="3" s="1"/>
  <c r="I339" i="3"/>
  <c r="J339" i="3" s="1"/>
  <c r="I338" i="3"/>
  <c r="J338" i="3" s="1"/>
  <c r="I337" i="3"/>
  <c r="J337" i="3" s="1"/>
  <c r="I336" i="3"/>
  <c r="J336" i="3" s="1"/>
  <c r="I335" i="3"/>
  <c r="J335" i="3" s="1"/>
  <c r="I334" i="3"/>
  <c r="J334" i="3" s="1"/>
  <c r="I333" i="3"/>
  <c r="J333" i="3" s="1"/>
  <c r="I332" i="3"/>
  <c r="J332" i="3" s="1"/>
  <c r="I331" i="3"/>
  <c r="J331" i="3" s="1"/>
  <c r="I330" i="3"/>
  <c r="J330" i="3" s="1"/>
  <c r="I329" i="3"/>
  <c r="J329" i="3" s="1"/>
  <c r="I328" i="3"/>
  <c r="J328" i="3" s="1"/>
  <c r="I327" i="3"/>
  <c r="J327" i="3" s="1"/>
  <c r="I326" i="3"/>
  <c r="J326" i="3" s="1"/>
  <c r="I325" i="3"/>
  <c r="J325" i="3" s="1"/>
  <c r="I324" i="3"/>
  <c r="J324" i="3" s="1"/>
  <c r="I323" i="3"/>
  <c r="J323" i="3" s="1"/>
  <c r="I322" i="3"/>
  <c r="J322" i="3" s="1"/>
  <c r="I321" i="3"/>
  <c r="J321" i="3" s="1"/>
  <c r="I320" i="3"/>
  <c r="J320" i="3" s="1"/>
  <c r="I319" i="3"/>
  <c r="J319" i="3" s="1"/>
  <c r="I318" i="3"/>
  <c r="J318" i="3" s="1"/>
  <c r="I317" i="3"/>
  <c r="J317" i="3" s="1"/>
  <c r="I316" i="3"/>
  <c r="J316" i="3" s="1"/>
  <c r="I315" i="3"/>
  <c r="J315" i="3" s="1"/>
  <c r="I314" i="3"/>
  <c r="J314" i="3" s="1"/>
  <c r="I313" i="3"/>
  <c r="J313" i="3" s="1"/>
  <c r="I312" i="3"/>
  <c r="J312" i="3" s="1"/>
  <c r="I311" i="3"/>
  <c r="J311" i="3" s="1"/>
  <c r="I310" i="3"/>
  <c r="J310" i="3" s="1"/>
  <c r="I309" i="3"/>
  <c r="J309" i="3" s="1"/>
  <c r="I308" i="3"/>
  <c r="J308" i="3" s="1"/>
  <c r="I307" i="3"/>
  <c r="J307" i="3" s="1"/>
  <c r="I306" i="3"/>
  <c r="J306" i="3" s="1"/>
  <c r="I305" i="3"/>
  <c r="J305" i="3" s="1"/>
  <c r="I304" i="3"/>
  <c r="J304" i="3" s="1"/>
  <c r="I303" i="3"/>
  <c r="J303" i="3" s="1"/>
  <c r="I302" i="3"/>
  <c r="J302" i="3" s="1"/>
  <c r="I301" i="3"/>
  <c r="J301" i="3" s="1"/>
  <c r="I300" i="3"/>
  <c r="J300" i="3" s="1"/>
  <c r="I299" i="3"/>
  <c r="J299" i="3" s="1"/>
  <c r="I298" i="3"/>
  <c r="J298" i="3" s="1"/>
  <c r="I297" i="3"/>
  <c r="J297" i="3" s="1"/>
  <c r="I296" i="3"/>
  <c r="J296" i="3" s="1"/>
  <c r="I295" i="3"/>
  <c r="J295" i="3" s="1"/>
  <c r="I294" i="3"/>
  <c r="J294" i="3" s="1"/>
  <c r="I293" i="3"/>
  <c r="J293" i="3" s="1"/>
  <c r="I292" i="3"/>
  <c r="J292" i="3" s="1"/>
  <c r="I291" i="3"/>
  <c r="J291" i="3" s="1"/>
  <c r="I290" i="3"/>
  <c r="J290" i="3" s="1"/>
  <c r="I289" i="3"/>
  <c r="J289" i="3" s="1"/>
  <c r="I288" i="3"/>
  <c r="J288" i="3" s="1"/>
  <c r="I287" i="3"/>
  <c r="J287" i="3" s="1"/>
  <c r="I286" i="3"/>
  <c r="J286" i="3" s="1"/>
  <c r="I285" i="3"/>
  <c r="J285" i="3" s="1"/>
  <c r="I284" i="3"/>
  <c r="J284" i="3" s="1"/>
  <c r="I283" i="3"/>
  <c r="J283" i="3" s="1"/>
  <c r="I282" i="3"/>
  <c r="J282" i="3" s="1"/>
  <c r="I281" i="3"/>
  <c r="J281" i="3" s="1"/>
  <c r="I280" i="3"/>
  <c r="J280" i="3" s="1"/>
  <c r="I279" i="3"/>
  <c r="J279" i="3" s="1"/>
  <c r="I278" i="3"/>
  <c r="J278" i="3" s="1"/>
  <c r="I277" i="3"/>
  <c r="J277" i="3" s="1"/>
  <c r="I276" i="3"/>
  <c r="J276" i="3" s="1"/>
  <c r="I275" i="3"/>
  <c r="J275" i="3" s="1"/>
  <c r="I274" i="3"/>
  <c r="J274" i="3" s="1"/>
  <c r="I273" i="3"/>
  <c r="J273" i="3" s="1"/>
  <c r="I272" i="3"/>
  <c r="J272" i="3" s="1"/>
  <c r="I271" i="3"/>
  <c r="J271" i="3" s="1"/>
  <c r="I270" i="3"/>
  <c r="J270" i="3" s="1"/>
  <c r="I269" i="3"/>
  <c r="J269" i="3" s="1"/>
  <c r="J268" i="3"/>
  <c r="I268" i="3"/>
  <c r="I267" i="3"/>
  <c r="J267" i="3" s="1"/>
  <c r="I266" i="3"/>
  <c r="J266" i="3" s="1"/>
  <c r="I265" i="3"/>
  <c r="J265" i="3" s="1"/>
  <c r="I264" i="3"/>
  <c r="J264" i="3" s="1"/>
  <c r="I261" i="3"/>
  <c r="J261" i="3" s="1"/>
  <c r="I260" i="3"/>
  <c r="J260" i="3" s="1"/>
  <c r="I259" i="3"/>
  <c r="J259" i="3" s="1"/>
  <c r="I258" i="3"/>
  <c r="J258" i="3" s="1"/>
  <c r="I257" i="3"/>
  <c r="J257" i="3" s="1"/>
  <c r="I256" i="3"/>
  <c r="J256" i="3" s="1"/>
  <c r="I255" i="3"/>
  <c r="J255" i="3" s="1"/>
  <c r="I254" i="3"/>
  <c r="J254" i="3" s="1"/>
  <c r="I253" i="3"/>
  <c r="J253" i="3" s="1"/>
  <c r="I252" i="3"/>
  <c r="J252" i="3" s="1"/>
  <c r="I251" i="3"/>
  <c r="J251" i="3" s="1"/>
  <c r="I250" i="3"/>
  <c r="J250" i="3" s="1"/>
  <c r="I249" i="3"/>
  <c r="J249" i="3" s="1"/>
  <c r="I248" i="3"/>
  <c r="J248" i="3" s="1"/>
  <c r="I247" i="3"/>
  <c r="J247" i="3" s="1"/>
  <c r="I246" i="3"/>
  <c r="J246" i="3" s="1"/>
  <c r="I245" i="3"/>
  <c r="J245" i="3" s="1"/>
  <c r="I244" i="3"/>
  <c r="J244" i="3" s="1"/>
  <c r="I243" i="3"/>
  <c r="J243" i="3" s="1"/>
  <c r="I242" i="3"/>
  <c r="J242" i="3" s="1"/>
  <c r="I241" i="3"/>
  <c r="J241" i="3" s="1"/>
  <c r="I240" i="3"/>
  <c r="J240" i="3" s="1"/>
  <c r="I239" i="3"/>
  <c r="J239" i="3" s="1"/>
  <c r="I238" i="3"/>
  <c r="J238" i="3" s="1"/>
  <c r="I237" i="3"/>
  <c r="J237" i="3" s="1"/>
  <c r="I236" i="3"/>
  <c r="J236" i="3" s="1"/>
  <c r="I235" i="3"/>
  <c r="J235" i="3" s="1"/>
  <c r="I234" i="3"/>
  <c r="J234" i="3" s="1"/>
  <c r="I233" i="3"/>
  <c r="J233" i="3" s="1"/>
  <c r="I232" i="3"/>
  <c r="J232" i="3" s="1"/>
  <c r="I231" i="3"/>
  <c r="J231" i="3" s="1"/>
  <c r="I230" i="3"/>
  <c r="J230" i="3" s="1"/>
  <c r="I229" i="3"/>
  <c r="J229" i="3" s="1"/>
  <c r="I228" i="3"/>
  <c r="J228" i="3" s="1"/>
  <c r="I227" i="3"/>
  <c r="J227" i="3" s="1"/>
  <c r="I226" i="3"/>
  <c r="J226" i="3" s="1"/>
  <c r="I225" i="3"/>
  <c r="J225" i="3" s="1"/>
  <c r="I224" i="3"/>
  <c r="J224" i="3" s="1"/>
  <c r="I223" i="3"/>
  <c r="J223" i="3" s="1"/>
  <c r="I222" i="3"/>
  <c r="J222" i="3" s="1"/>
  <c r="I221" i="3"/>
  <c r="J221" i="3" s="1"/>
  <c r="I220" i="3"/>
  <c r="J220" i="3" s="1"/>
  <c r="I219" i="3"/>
  <c r="J219" i="3" s="1"/>
  <c r="I218" i="3"/>
  <c r="J218" i="3" s="1"/>
  <c r="I217" i="3"/>
  <c r="J217" i="3" s="1"/>
  <c r="I216" i="3"/>
  <c r="J216" i="3" s="1"/>
  <c r="I215" i="3"/>
  <c r="J215" i="3" s="1"/>
  <c r="I214" i="3"/>
  <c r="J214" i="3" s="1"/>
  <c r="I213" i="3"/>
  <c r="J213" i="3" s="1"/>
  <c r="I212" i="3"/>
  <c r="J212" i="3" s="1"/>
  <c r="I211" i="3"/>
  <c r="J211" i="3" s="1"/>
  <c r="I210" i="3"/>
  <c r="J210" i="3" s="1"/>
  <c r="I209" i="3"/>
  <c r="J209" i="3" s="1"/>
  <c r="I208" i="3"/>
  <c r="J208" i="3" s="1"/>
  <c r="I207" i="3"/>
  <c r="J207" i="3" s="1"/>
  <c r="I206" i="3"/>
  <c r="J206" i="3" s="1"/>
  <c r="I205" i="3"/>
  <c r="J205" i="3" s="1"/>
  <c r="I204" i="3"/>
  <c r="J204" i="3" s="1"/>
  <c r="I203" i="3"/>
  <c r="J203" i="3" s="1"/>
  <c r="I202" i="3"/>
  <c r="J202" i="3" s="1"/>
  <c r="I201" i="3"/>
  <c r="J201" i="3" s="1"/>
  <c r="I200" i="3"/>
  <c r="J200" i="3" s="1"/>
  <c r="I199" i="3"/>
  <c r="J199" i="3" s="1"/>
  <c r="I198" i="3"/>
  <c r="J198" i="3" s="1"/>
  <c r="I197" i="3"/>
  <c r="J197" i="3" s="1"/>
  <c r="I196" i="3"/>
  <c r="J196" i="3" s="1"/>
  <c r="I195" i="3"/>
  <c r="J195" i="3" s="1"/>
  <c r="I194" i="3"/>
  <c r="J194" i="3" s="1"/>
  <c r="I193" i="3"/>
  <c r="J193" i="3" s="1"/>
  <c r="I192" i="3"/>
  <c r="J192" i="3" s="1"/>
  <c r="I191" i="3"/>
  <c r="J191" i="3" s="1"/>
  <c r="I190" i="3"/>
  <c r="J190" i="3" s="1"/>
  <c r="I189" i="3"/>
  <c r="J189" i="3" s="1"/>
  <c r="I188" i="3"/>
  <c r="J188" i="3" s="1"/>
  <c r="I187" i="3"/>
  <c r="J187" i="3" s="1"/>
  <c r="I186" i="3"/>
  <c r="J186" i="3" s="1"/>
  <c r="I185" i="3"/>
  <c r="J185" i="3" s="1"/>
  <c r="I184" i="3"/>
  <c r="J184" i="3" s="1"/>
  <c r="I183" i="3"/>
  <c r="J183" i="3" s="1"/>
  <c r="I182" i="3"/>
  <c r="J182" i="3" s="1"/>
  <c r="I181" i="3"/>
  <c r="J181" i="3" s="1"/>
  <c r="I180" i="3"/>
  <c r="J180" i="3" s="1"/>
  <c r="I179" i="3"/>
  <c r="J179" i="3" s="1"/>
  <c r="I178" i="3"/>
  <c r="J178" i="3" s="1"/>
  <c r="I177" i="3"/>
  <c r="J177" i="3" s="1"/>
  <c r="I176" i="3"/>
  <c r="J176" i="3" s="1"/>
  <c r="I175" i="3"/>
  <c r="J175" i="3" s="1"/>
  <c r="I174" i="3"/>
  <c r="J174" i="3" s="1"/>
  <c r="I173" i="3"/>
  <c r="J173" i="3" s="1"/>
  <c r="I172" i="3"/>
  <c r="J172" i="3" s="1"/>
  <c r="I171" i="3"/>
  <c r="J171" i="3" s="1"/>
  <c r="I170" i="3"/>
  <c r="J170" i="3" s="1"/>
  <c r="I169" i="3"/>
  <c r="J169" i="3" s="1"/>
  <c r="I168" i="3"/>
  <c r="J168" i="3" s="1"/>
  <c r="I167" i="3"/>
  <c r="J167" i="3" s="1"/>
  <c r="I166" i="3"/>
  <c r="J166" i="3" s="1"/>
  <c r="I165" i="3"/>
  <c r="J165" i="3" s="1"/>
  <c r="I164" i="3"/>
  <c r="J164" i="3" s="1"/>
  <c r="I163" i="3"/>
  <c r="J163" i="3" s="1"/>
  <c r="I162" i="3"/>
  <c r="J162" i="3" s="1"/>
  <c r="I161" i="3"/>
  <c r="J161" i="3" s="1"/>
  <c r="I160" i="3"/>
  <c r="J160" i="3" s="1"/>
  <c r="I159" i="3"/>
  <c r="J159" i="3" s="1"/>
  <c r="I158" i="3"/>
  <c r="J158" i="3" s="1"/>
  <c r="I157" i="3"/>
  <c r="J157" i="3" s="1"/>
  <c r="I156" i="3"/>
  <c r="J156" i="3" s="1"/>
  <c r="I155" i="3"/>
  <c r="J155" i="3" s="1"/>
  <c r="I154" i="3"/>
  <c r="J154" i="3" s="1"/>
  <c r="I153" i="3"/>
  <c r="J153" i="3" s="1"/>
  <c r="I152" i="3"/>
  <c r="J152" i="3" s="1"/>
  <c r="I151" i="3"/>
  <c r="J151" i="3" s="1"/>
  <c r="I150" i="3"/>
  <c r="J150" i="3" s="1"/>
  <c r="I149" i="3"/>
  <c r="J149" i="3" s="1"/>
  <c r="I148" i="3"/>
  <c r="J148" i="3" s="1"/>
  <c r="I147" i="3"/>
  <c r="J147" i="3" s="1"/>
  <c r="I146" i="3"/>
  <c r="J146" i="3" s="1"/>
  <c r="I145" i="3"/>
  <c r="J145" i="3" s="1"/>
  <c r="I144" i="3"/>
  <c r="J144" i="3" s="1"/>
  <c r="I143" i="3"/>
  <c r="J143" i="3" s="1"/>
  <c r="I142" i="3"/>
  <c r="J142" i="3" s="1"/>
  <c r="I141" i="3"/>
  <c r="J141" i="3" s="1"/>
  <c r="I140" i="3"/>
  <c r="J140" i="3" s="1"/>
  <c r="I139" i="3"/>
  <c r="J139" i="3" s="1"/>
  <c r="I138" i="3"/>
  <c r="J138" i="3" s="1"/>
  <c r="I137" i="3"/>
  <c r="J137" i="3" s="1"/>
  <c r="I136" i="3"/>
  <c r="J136" i="3" s="1"/>
  <c r="I135" i="3"/>
  <c r="J135" i="3" s="1"/>
  <c r="I132" i="3"/>
  <c r="J132" i="3" s="1"/>
  <c r="I131" i="3"/>
  <c r="J131" i="3" s="1"/>
  <c r="I130" i="3"/>
  <c r="J130" i="3" s="1"/>
  <c r="I129" i="3"/>
  <c r="J129" i="3" s="1"/>
  <c r="I128" i="3"/>
  <c r="J128" i="3" s="1"/>
  <c r="I127" i="3"/>
  <c r="J127" i="3" s="1"/>
  <c r="I126" i="3"/>
  <c r="J126" i="3" s="1"/>
  <c r="I125" i="3"/>
  <c r="J125" i="3" s="1"/>
  <c r="I124" i="3"/>
  <c r="J124" i="3" s="1"/>
  <c r="I123" i="3"/>
  <c r="J123" i="3" s="1"/>
  <c r="I122" i="3"/>
  <c r="J122" i="3" s="1"/>
  <c r="I121" i="3"/>
  <c r="J121" i="3" s="1"/>
  <c r="I120" i="3"/>
  <c r="J120" i="3" s="1"/>
  <c r="I119" i="3"/>
  <c r="J119" i="3" s="1"/>
  <c r="I118" i="3"/>
  <c r="J118" i="3" s="1"/>
  <c r="I117" i="3"/>
  <c r="J117" i="3" s="1"/>
  <c r="I116" i="3"/>
  <c r="J116" i="3" s="1"/>
  <c r="I115" i="3"/>
  <c r="J115" i="3" s="1"/>
  <c r="I114" i="3"/>
  <c r="J114" i="3" s="1"/>
  <c r="I113" i="3"/>
  <c r="J113" i="3" s="1"/>
  <c r="I112" i="3"/>
  <c r="J112" i="3" s="1"/>
  <c r="I111" i="3"/>
  <c r="J111" i="3" s="1"/>
  <c r="I110" i="3"/>
  <c r="J110" i="3" s="1"/>
  <c r="I109" i="3"/>
  <c r="J109" i="3" s="1"/>
  <c r="I108" i="3"/>
  <c r="J108" i="3" s="1"/>
  <c r="I107" i="3"/>
  <c r="J107" i="3" s="1"/>
  <c r="I106" i="3"/>
  <c r="J106" i="3" s="1"/>
  <c r="I105" i="3"/>
  <c r="J105" i="3" s="1"/>
  <c r="I104" i="3"/>
  <c r="J104" i="3" s="1"/>
  <c r="I103" i="3"/>
  <c r="J103" i="3" s="1"/>
  <c r="I102" i="3"/>
  <c r="J102" i="3" s="1"/>
  <c r="I101" i="3"/>
  <c r="J101" i="3" s="1"/>
  <c r="I100" i="3"/>
  <c r="J100" i="3" s="1"/>
  <c r="I96" i="3"/>
  <c r="J96" i="3" s="1"/>
  <c r="I95" i="3"/>
  <c r="J95" i="3" s="1"/>
  <c r="I94" i="3"/>
  <c r="J94" i="3" s="1"/>
  <c r="I93" i="3"/>
  <c r="J93" i="3" s="1"/>
  <c r="I92" i="3"/>
  <c r="J92" i="3" s="1"/>
  <c r="I91" i="3"/>
  <c r="J91" i="3" s="1"/>
  <c r="I90" i="3"/>
  <c r="J90" i="3" s="1"/>
  <c r="I89" i="3"/>
  <c r="J89" i="3" s="1"/>
  <c r="I88" i="3"/>
  <c r="J88" i="3" s="1"/>
  <c r="I87" i="3"/>
  <c r="J87" i="3" s="1"/>
  <c r="I86" i="3"/>
  <c r="J86" i="3" s="1"/>
  <c r="I85" i="3"/>
  <c r="J85" i="3" s="1"/>
  <c r="I84" i="3"/>
  <c r="J84" i="3" s="1"/>
  <c r="I83" i="3"/>
  <c r="J83" i="3" s="1"/>
  <c r="I82" i="3"/>
  <c r="J82" i="3" s="1"/>
  <c r="I81" i="3"/>
  <c r="J81" i="3" s="1"/>
  <c r="I80" i="3"/>
  <c r="J80" i="3" s="1"/>
  <c r="I79" i="3"/>
  <c r="J79" i="3" s="1"/>
  <c r="I78" i="3"/>
  <c r="J78" i="3" s="1"/>
  <c r="I77" i="3"/>
  <c r="J77" i="3" s="1"/>
  <c r="I76" i="3"/>
  <c r="J76" i="3" s="1"/>
  <c r="I75" i="3"/>
  <c r="J75" i="3" s="1"/>
  <c r="I74" i="3"/>
  <c r="J74" i="3" s="1"/>
  <c r="I73" i="3"/>
  <c r="J73" i="3" s="1"/>
  <c r="I72" i="3"/>
  <c r="J72" i="3" s="1"/>
  <c r="I71" i="3"/>
  <c r="J71" i="3" s="1"/>
  <c r="I70" i="3"/>
  <c r="J70" i="3" s="1"/>
  <c r="I69" i="3"/>
  <c r="J69" i="3" s="1"/>
  <c r="I68" i="3"/>
  <c r="J68" i="3" s="1"/>
  <c r="I67" i="3"/>
  <c r="J67" i="3" s="1"/>
  <c r="I66" i="3"/>
  <c r="J66" i="3" s="1"/>
  <c r="I65" i="3"/>
  <c r="J65" i="3" s="1"/>
  <c r="I64" i="3"/>
  <c r="J64" i="3" s="1"/>
  <c r="I63" i="3"/>
  <c r="J63" i="3" s="1"/>
  <c r="I62" i="3"/>
  <c r="J62" i="3" s="1"/>
  <c r="I61" i="3"/>
  <c r="J61" i="3" s="1"/>
  <c r="I60" i="3"/>
  <c r="J60" i="3" s="1"/>
  <c r="I59" i="3"/>
  <c r="J59" i="3" s="1"/>
  <c r="I58" i="3"/>
  <c r="J58" i="3" s="1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G722" i="2"/>
  <c r="I722" i="2" s="1"/>
  <c r="J722" i="2" s="1"/>
  <c r="G718" i="2"/>
  <c r="I718" i="2" s="1"/>
  <c r="J718" i="2" s="1"/>
  <c r="J725" i="3" l="1"/>
  <c r="J705" i="3"/>
  <c r="J589" i="3"/>
  <c r="J580" i="3"/>
  <c r="J429" i="3"/>
  <c r="J262" i="3"/>
  <c r="J98" i="3"/>
  <c r="J24" i="3"/>
  <c r="J133" i="3"/>
  <c r="J488" i="3"/>
  <c r="J461" i="3"/>
  <c r="J716" i="3"/>
  <c r="J388" i="3"/>
  <c r="J500" i="3"/>
  <c r="J516" i="3"/>
  <c r="J616" i="3"/>
  <c r="G724" i="2"/>
  <c r="I724" i="2" s="1"/>
  <c r="J724" i="2" s="1"/>
  <c r="J726" i="3" l="1"/>
  <c r="I515" i="2"/>
  <c r="J515" i="2" s="1"/>
  <c r="I514" i="2"/>
  <c r="J514" i="2" s="1"/>
  <c r="I513" i="2"/>
  <c r="J513" i="2" s="1"/>
  <c r="I512" i="2"/>
  <c r="J512" i="2" s="1"/>
  <c r="I511" i="2"/>
  <c r="J511" i="2" s="1"/>
  <c r="I510" i="2"/>
  <c r="J510" i="2" s="1"/>
  <c r="I509" i="2"/>
  <c r="J509" i="2" s="1"/>
  <c r="I508" i="2"/>
  <c r="J508" i="2" s="1"/>
  <c r="I507" i="2"/>
  <c r="J507" i="2" s="1"/>
  <c r="I506" i="2"/>
  <c r="J506" i="2" s="1"/>
  <c r="I505" i="2"/>
  <c r="J505" i="2" s="1"/>
  <c r="I504" i="2"/>
  <c r="J504" i="2" s="1"/>
  <c r="I503" i="2"/>
  <c r="J503" i="2" s="1"/>
  <c r="I460" i="2"/>
  <c r="J460" i="2" s="1"/>
  <c r="I459" i="2"/>
  <c r="J459" i="2" s="1"/>
  <c r="I458" i="2"/>
  <c r="J458" i="2" s="1"/>
  <c r="I457" i="2"/>
  <c r="J457" i="2" s="1"/>
  <c r="I456" i="2"/>
  <c r="J456" i="2" s="1"/>
  <c r="I455" i="2"/>
  <c r="J455" i="2" s="1"/>
  <c r="I454" i="2"/>
  <c r="J454" i="2" s="1"/>
  <c r="I453" i="2"/>
  <c r="J453" i="2" s="1"/>
  <c r="I452" i="2"/>
  <c r="J452" i="2" s="1"/>
  <c r="I451" i="2"/>
  <c r="J451" i="2" s="1"/>
  <c r="I450" i="2"/>
  <c r="J450" i="2" s="1"/>
  <c r="I449" i="2"/>
  <c r="J449" i="2" s="1"/>
  <c r="I448" i="2"/>
  <c r="J448" i="2" s="1"/>
  <c r="I447" i="2"/>
  <c r="J447" i="2" s="1"/>
  <c r="I446" i="2"/>
  <c r="J446" i="2" s="1"/>
  <c r="I445" i="2"/>
  <c r="J445" i="2" s="1"/>
  <c r="I444" i="2"/>
  <c r="J444" i="2" s="1"/>
  <c r="I443" i="2"/>
  <c r="J443" i="2" s="1"/>
  <c r="I442" i="2"/>
  <c r="J442" i="2" s="1"/>
  <c r="I441" i="2"/>
  <c r="J441" i="2" s="1"/>
  <c r="I440" i="2"/>
  <c r="J440" i="2" s="1"/>
  <c r="I439" i="2"/>
  <c r="J439" i="2" s="1"/>
  <c r="I438" i="2"/>
  <c r="J438" i="2" s="1"/>
  <c r="I437" i="2"/>
  <c r="J437" i="2" s="1"/>
  <c r="I436" i="2"/>
  <c r="J436" i="2" s="1"/>
  <c r="I435" i="2"/>
  <c r="J435" i="2" s="1"/>
  <c r="I434" i="2"/>
  <c r="J434" i="2" s="1"/>
  <c r="I433" i="2"/>
  <c r="J433" i="2" s="1"/>
  <c r="I432" i="2"/>
  <c r="J432" i="2" s="1"/>
  <c r="I428" i="2"/>
  <c r="J428" i="2" s="1"/>
  <c r="I427" i="2"/>
  <c r="J427" i="2" s="1"/>
  <c r="I426" i="2"/>
  <c r="J426" i="2" s="1"/>
  <c r="I425" i="2"/>
  <c r="J425" i="2" s="1"/>
  <c r="I424" i="2"/>
  <c r="J424" i="2" s="1"/>
  <c r="I423" i="2"/>
  <c r="J423" i="2" s="1"/>
  <c r="I422" i="2"/>
  <c r="J422" i="2" s="1"/>
  <c r="I421" i="2"/>
  <c r="J421" i="2" s="1"/>
  <c r="I420" i="2"/>
  <c r="J420" i="2" s="1"/>
  <c r="I419" i="2"/>
  <c r="J419" i="2" s="1"/>
  <c r="I418" i="2"/>
  <c r="J418" i="2" s="1"/>
  <c r="I417" i="2"/>
  <c r="J417" i="2" s="1"/>
  <c r="I416" i="2"/>
  <c r="J416" i="2" s="1"/>
  <c r="I415" i="2"/>
  <c r="J415" i="2" s="1"/>
  <c r="I414" i="2"/>
  <c r="J414" i="2" s="1"/>
  <c r="I413" i="2"/>
  <c r="J413" i="2" s="1"/>
  <c r="I412" i="2"/>
  <c r="J412" i="2" s="1"/>
  <c r="I411" i="2"/>
  <c r="J411" i="2" s="1"/>
  <c r="I410" i="2"/>
  <c r="J410" i="2" s="1"/>
  <c r="I409" i="2"/>
  <c r="J409" i="2" s="1"/>
  <c r="I408" i="2"/>
  <c r="J408" i="2" s="1"/>
  <c r="I407" i="2"/>
  <c r="J407" i="2" s="1"/>
  <c r="I406" i="2"/>
  <c r="J406" i="2" s="1"/>
  <c r="I405" i="2"/>
  <c r="J405" i="2" s="1"/>
  <c r="I404" i="2"/>
  <c r="J404" i="2" s="1"/>
  <c r="I403" i="2"/>
  <c r="J403" i="2" s="1"/>
  <c r="I402" i="2"/>
  <c r="J402" i="2" s="1"/>
  <c r="I401" i="2"/>
  <c r="J401" i="2" s="1"/>
  <c r="I400" i="2"/>
  <c r="J400" i="2" s="1"/>
  <c r="I399" i="2"/>
  <c r="J399" i="2" s="1"/>
  <c r="I398" i="2"/>
  <c r="J398" i="2" s="1"/>
  <c r="I397" i="2"/>
  <c r="J397" i="2" s="1"/>
  <c r="I396" i="2"/>
  <c r="J396" i="2" s="1"/>
  <c r="I395" i="2"/>
  <c r="J395" i="2" s="1"/>
  <c r="I394" i="2"/>
  <c r="J394" i="2" s="1"/>
  <c r="I393" i="2"/>
  <c r="J393" i="2" s="1"/>
  <c r="I392" i="2"/>
  <c r="J392" i="2" s="1"/>
  <c r="I391" i="2"/>
  <c r="J391" i="2" s="1"/>
  <c r="J705" i="2" l="1"/>
  <c r="J616" i="2"/>
  <c r="J589" i="2"/>
  <c r="J580" i="2"/>
  <c r="I502" i="2"/>
  <c r="J500" i="2"/>
  <c r="J488" i="2"/>
  <c r="I431" i="2"/>
  <c r="I390" i="2"/>
  <c r="J390" i="2" l="1"/>
  <c r="J429" i="2" s="1"/>
  <c r="J431" i="2"/>
  <c r="J461" i="2" s="1"/>
  <c r="J502" i="2"/>
  <c r="J516" i="2" s="1"/>
  <c r="J388" i="2"/>
  <c r="J98" i="2"/>
  <c r="J262" i="2"/>
  <c r="J716" i="2"/>
  <c r="J725" i="2"/>
  <c r="J133" i="2"/>
  <c r="J24" i="2"/>
  <c r="J726" i="2" l="1"/>
</calcChain>
</file>

<file path=xl/sharedStrings.xml><?xml version="1.0" encoding="utf-8"?>
<sst xmlns="http://schemas.openxmlformats.org/spreadsheetml/2006/main" count="5772" uniqueCount="1553">
  <si>
    <t>LOTE UNICO</t>
  </si>
  <si>
    <t>ITEM</t>
  </si>
  <si>
    <t>FONTE</t>
  </si>
  <si>
    <t>CÓDIGO</t>
  </si>
  <si>
    <t>DESCRIÇÃO DOS SERVIÇOS</t>
  </si>
  <si>
    <t>UNID.</t>
  </si>
  <si>
    <t>QUANT.</t>
  </si>
  <si>
    <t>P.UNIT. R$</t>
  </si>
  <si>
    <t>BDI</t>
  </si>
  <si>
    <t>P.TOTAL R$</t>
  </si>
  <si>
    <t>ADMINISTRAÇÃO LOCAL</t>
  </si>
  <si>
    <t>M2</t>
  </si>
  <si>
    <t>1.2</t>
  </si>
  <si>
    <t>TAPUME COM COMPENSADO DE MADEIRA. AF_05/2018</t>
  </si>
  <si>
    <t>1.3</t>
  </si>
  <si>
    <t>1.4</t>
  </si>
  <si>
    <t>11.18.060</t>
  </si>
  <si>
    <t>Lona plástica</t>
  </si>
  <si>
    <t>1.5</t>
  </si>
  <si>
    <t>TELA PARA PROTEÇÃO DE OBRAS, MALHA 2 MM</t>
  </si>
  <si>
    <t>1.6</t>
  </si>
  <si>
    <t>REVOLVIMENTO E LIMPEZA MANUAL DE SOLO. AF_05/2018</t>
  </si>
  <si>
    <t>1.7</t>
  </si>
  <si>
    <t>UN</t>
  </si>
  <si>
    <t>1.8</t>
  </si>
  <si>
    <t>PLACA DE OBRA EM CHAPA DE AÇO GALVANIZADO</t>
  </si>
  <si>
    <t>SUBTOTAL ITEM 1</t>
  </si>
  <si>
    <t>DEMOLIÇÕES / RETIRADAS</t>
  </si>
  <si>
    <t>2.1</t>
  </si>
  <si>
    <t>M3</t>
  </si>
  <si>
    <t>2.2</t>
  </si>
  <si>
    <t>2.3</t>
  </si>
  <si>
    <t>2.4</t>
  </si>
  <si>
    <t>DEMOLIÇÃO DE RODAPÉS EM GERAL, INCLUSIVE ARGAMASSA DE ASSENTAMENTO</t>
  </si>
  <si>
    <t>M</t>
  </si>
  <si>
    <t>2.5</t>
  </si>
  <si>
    <t>2.6</t>
  </si>
  <si>
    <t>DEMOLIÇÃO DE FIBRO-VINIL OU BORRACHA SINTÉTICA, INCLUSIVE ARGAMASSA DE REGULARIZAÇÃO</t>
  </si>
  <si>
    <t>2.7</t>
  </si>
  <si>
    <t>2.8</t>
  </si>
  <si>
    <t>2.9</t>
  </si>
  <si>
    <t>2.10</t>
  </si>
  <si>
    <t>RETIRADA DE DIVISÓRIAS - CHAPAS FIB.MADEIRA, COM MONTANTES METÁLICOS</t>
  </si>
  <si>
    <t>2.11</t>
  </si>
  <si>
    <t>RETIRADA DE PLACAS DIVISÓRIAS DE GRANILITE OU SIMILAR</t>
  </si>
  <si>
    <t>2.12</t>
  </si>
  <si>
    <t>2.13</t>
  </si>
  <si>
    <t>2.14</t>
  </si>
  <si>
    <t>REMOÇÃO DE TRAMA METÁLICA OU DE MADEIRA PARA FORRO, DE FORMA MANUAL, SEM REAPROVEITAMENTO. AF_12/2017</t>
  </si>
  <si>
    <t>2.15</t>
  </si>
  <si>
    <t>2.16</t>
  </si>
  <si>
    <t>2.17</t>
  </si>
  <si>
    <t>2.18</t>
  </si>
  <si>
    <t>2.19</t>
  </si>
  <si>
    <t>REMOÇÃO DE PROTEÇÃO TÉRMICA PARA COBERTURA EM EPS, DE FORMA MANUAL, SEM REAPROVEITAMENTO. AF_12/2017</t>
  </si>
  <si>
    <t>2.20</t>
  </si>
  <si>
    <t>2.21</t>
  </si>
  <si>
    <t>REMOÇÃO DE TESOURAS DE MADEIRA, COM VÃO MENOR QUE 8M, DE FORMA MANUAL, SEM REAPROVEITAMENTO. AF_12/2017</t>
  </si>
  <si>
    <t>2.22</t>
  </si>
  <si>
    <t>2.23</t>
  </si>
  <si>
    <t>2.24</t>
  </si>
  <si>
    <t>REMOÇÃO DE TESOURAS METÁLICAS, COM VÃO MENOR QUE 8M, DE FORMA MANUAL, SEM REAPROVEITAMENTO. AF_12/2017</t>
  </si>
  <si>
    <t>2.25</t>
  </si>
  <si>
    <t>RETIRADA DE ESTRUTURA METÁLICA INCLUSIVE PERFIS DE FIXAÇÃO</t>
  </si>
  <si>
    <t>KG</t>
  </si>
  <si>
    <t>2.26</t>
  </si>
  <si>
    <t>2.27</t>
  </si>
  <si>
    <t>2.28</t>
  </si>
  <si>
    <t>REMOÇÃO DE ELETRODUTOS EMBUTIDOS - ATÉ 2"</t>
  </si>
  <si>
    <t>2.29</t>
  </si>
  <si>
    <t>RETIRADA DE ELETRODUTOS APARENTES - ATÉ 2"</t>
  </si>
  <si>
    <t>2.30</t>
  </si>
  <si>
    <t>RETIRADA DE QUADRO DE DISTRIBUIÇÃO OU CAIXA DE PASSAGEM</t>
  </si>
  <si>
    <t>2.31</t>
  </si>
  <si>
    <t>RETIRADA DE DISJUNTOR AUTOMÁTICO BIPOLAR ATÉ 50A</t>
  </si>
  <si>
    <t>2.32</t>
  </si>
  <si>
    <t>RETIRADA DE BARRAMENTO DE COBRE</t>
  </si>
  <si>
    <t>2.33</t>
  </si>
  <si>
    <t>2.34</t>
  </si>
  <si>
    <t>RETIRADA DE LÂMPADA INCANDESCENTE OU FLUORESCENTE</t>
  </si>
  <si>
    <t>2.35</t>
  </si>
  <si>
    <t>RETIRADA DE REATOR EM LUMINÁRIA FLUORESCENTE</t>
  </si>
  <si>
    <t>2.36</t>
  </si>
  <si>
    <t>2.37</t>
  </si>
  <si>
    <t>2.38</t>
  </si>
  <si>
    <t>2.39</t>
  </si>
  <si>
    <t>2.40</t>
  </si>
  <si>
    <t>2.41</t>
  </si>
  <si>
    <t>DEMOLIÇÃO MANUAL DE CONCRETO SIMPLES</t>
  </si>
  <si>
    <t>2.42</t>
  </si>
  <si>
    <t>DEMOLIÇÃO MANUAL DE CONCRETO ARMADO</t>
  </si>
  <si>
    <t>2.43</t>
  </si>
  <si>
    <t>RETIRADA DE REGISTROS OU VÁLVULAS FLUXÍVEIS</t>
  </si>
  <si>
    <t>2.44</t>
  </si>
  <si>
    <t>2.45</t>
  </si>
  <si>
    <t>2.46</t>
  </si>
  <si>
    <t>2.47</t>
  </si>
  <si>
    <t>RETIRADA DE VIDROS ENCAIXILHADOS EM GERAL, INCLUSIVE LIMPEZA DO CAIXILHO</t>
  </si>
  <si>
    <t>2.48</t>
  </si>
  <si>
    <t>DEMOLIÇÃO DE SISTEMAS IMPERMEABILIZANTES DE BASE ASFÁLTICA</t>
  </si>
  <si>
    <t>2.49</t>
  </si>
  <si>
    <t>DEMOLIÇÃO DE ARGAMASSA IMPERMEÁVEL - ESPESSURA MÉDIA DE 30MM</t>
  </si>
  <si>
    <t>2.50</t>
  </si>
  <si>
    <t>DEMOLIÇÃO DE TUBULAÇÃO DE PVC RÍGIDO - ATÉ 4"</t>
  </si>
  <si>
    <t>2.51</t>
  </si>
  <si>
    <t>RETIRADA DE CALHAS, RUFOS OU RINCÕES EM CHAPA METÁLICA</t>
  </si>
  <si>
    <t>2.52</t>
  </si>
  <si>
    <t>REMOÇÃO DE PINTURA EM ALVENARIA E CONCRETO - LIXA</t>
  </si>
  <si>
    <t>2.53</t>
  </si>
  <si>
    <t>REMOÇÃO DE PINTURA EM CONCRETO - JATEAMENTO</t>
  </si>
  <si>
    <t>2.54</t>
  </si>
  <si>
    <t>REMOÇÃO DE PINTURA EM ESTRUTURAS METÁLICAS - JATEAMENTO</t>
  </si>
  <si>
    <t>2.55</t>
  </si>
  <si>
    <t>REMOÇÃO DE PINTURA EM ESQUADRIAS E PEÇAS DE SERRALHERIA - LIXA</t>
  </si>
  <si>
    <t>2.56</t>
  </si>
  <si>
    <t>REMOÇÃO DE PINTURA EM ESQUADRIAS E FORROS DE MADEIRA - LIXA</t>
  </si>
  <si>
    <t>2.57</t>
  </si>
  <si>
    <t>2.58</t>
  </si>
  <si>
    <t>REMOÇÃO DE ELETRODUTOS APARENTES - ATÉ 2"</t>
  </si>
  <si>
    <t>2.59</t>
  </si>
  <si>
    <t>RETIRADA DE ALAMBRADO EM TELA INCLUSIVE ESTRUTURA DE SUSTENTAÇÃO (FP.04)</t>
  </si>
  <si>
    <t>2.60</t>
  </si>
  <si>
    <t>RETIRADA DE CONJUNTOS MOTOR-BOMBA</t>
  </si>
  <si>
    <t>2.61</t>
  </si>
  <si>
    <t>2.62</t>
  </si>
  <si>
    <t>REMOÇÃO DE CAPTOR DE PÁRA-RAIOS - TIPO FRANKLIN</t>
  </si>
  <si>
    <t>2.63</t>
  </si>
  <si>
    <t>REMOÇÃO DE CAPTOR DE PÁRA-RAIOS - RADIOATIVO</t>
  </si>
  <si>
    <t>2.64</t>
  </si>
  <si>
    <t>REMOÇÃO DE CORDOALHA DE COBRE NÚ</t>
  </si>
  <si>
    <t>2.65</t>
  </si>
  <si>
    <t>REMOÇÃO DE CABO DE COBRE NÚ, PARA ATERRAMENTO</t>
  </si>
  <si>
    <t>2.66</t>
  </si>
  <si>
    <t>REMOÇÃO DE CONECTOR TIPO "SPLIT-BOLT"</t>
  </si>
  <si>
    <t>2.67</t>
  </si>
  <si>
    <t>REMOÇÃO DE BASE E HASTE DE PÁRA-RAIOS</t>
  </si>
  <si>
    <t>2.68</t>
  </si>
  <si>
    <t>REMOÇÃO DE CABO DE AÇO E ESTICADORES</t>
  </si>
  <si>
    <t>2.69</t>
  </si>
  <si>
    <t>REMOÇÃO DE BRAÇADEIRA PARA 3 ESTAIS</t>
  </si>
  <si>
    <t>2.70</t>
  </si>
  <si>
    <t>REMOÇÃO DE TUBO DE PROTEÇÃO PARA CORDOALHA, INCLUSIVE FIXAÇÕES</t>
  </si>
  <si>
    <t>2.71</t>
  </si>
  <si>
    <t>REMOÇÃO DE AUTOMÁTICO DE BÓIA</t>
  </si>
  <si>
    <t>SUBTOTAL ITEM 3</t>
  </si>
  <si>
    <t>FUNDAÇÕES / ESTRUTURAS</t>
  </si>
  <si>
    <t>3.1</t>
  </si>
  <si>
    <t>3.2</t>
  </si>
  <si>
    <t>3.3</t>
  </si>
  <si>
    <t>3.4</t>
  </si>
  <si>
    <t>3.5</t>
  </si>
  <si>
    <t>LASTRO DE CONCRETO MAGRO, APLICADO EM BLOCOS DE COROAMENTO OU SAPATAS, ESPESSURA DE 5 CM. AF_08/2017</t>
  </si>
  <si>
    <t>3.6</t>
  </si>
  <si>
    <t>3.7</t>
  </si>
  <si>
    <t>FORMA COMUM DE TÁBUAS DE PINUS - NÃO RECUPERÁVEL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</si>
  <si>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</si>
  <si>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</si>
  <si>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</si>
  <si>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</si>
  <si>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</si>
  <si>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</si>
  <si>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</si>
  <si>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</si>
  <si>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</si>
  <si>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</si>
  <si>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</si>
  <si>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CONCRETO FCK = 25,0MPA - USINADO</t>
  </si>
  <si>
    <t>3.19</t>
  </si>
  <si>
    <t>CONCRETO FCK = 30,0MPA - USINADO</t>
  </si>
  <si>
    <t>3.20</t>
  </si>
  <si>
    <t>3.21</t>
  </si>
  <si>
    <t>3.22</t>
  </si>
  <si>
    <t>3.23</t>
  </si>
  <si>
    <t>3.24</t>
  </si>
  <si>
    <t>3.25</t>
  </si>
  <si>
    <t>REATERRO MANUAL APILOADO COM SOQUETE. AF_10/2017</t>
  </si>
  <si>
    <t>3.26</t>
  </si>
  <si>
    <t>3.27</t>
  </si>
  <si>
    <t>3.28</t>
  </si>
  <si>
    <t>3.29</t>
  </si>
  <si>
    <t>3.30</t>
  </si>
  <si>
    <t>ARMADURA EM AÇO CA-60 - TELA</t>
  </si>
  <si>
    <t>3.31</t>
  </si>
  <si>
    <t>3.32</t>
  </si>
  <si>
    <t>TRATAMENTO DE ARMADURA COM APLICAÇÃO DE PRODUTO INIBIDOR OXIDANTE</t>
  </si>
  <si>
    <t>3.33</t>
  </si>
  <si>
    <t>INSTALAÇÕES HIDRAULICA, DRENAGEM E GÁS</t>
  </si>
  <si>
    <t>4.1</t>
  </si>
  <si>
    <t>4.2</t>
  </si>
  <si>
    <t>4.3</t>
  </si>
  <si>
    <t>4.4</t>
  </si>
  <si>
    <t>4.5</t>
  </si>
  <si>
    <t>CAIXA ENTERRADA HIDRÁULICA RETANGULAR, EM ALVENARIA COM BLOCOS DE CONCRETO, DIMENSÕES INTERNAS: 0,8X0,8X0,6 M PARA REDE DE DRENAGEM. AF_12/2020</t>
  </si>
  <si>
    <t>4.6</t>
  </si>
  <si>
    <t>4.7</t>
  </si>
  <si>
    <t>4.8</t>
  </si>
  <si>
    <t>CAIXA SIFONADA, PVC, DN 100 X 100 X 50 MM, JUNTA ELÁSTICA, FORNECIDA E INSTALADA EM RAMAL DE DESCARGA OU EM RAMAL DE ESGOTO SANITÁRIO. AF_08/2022</t>
  </si>
  <si>
    <t>4.9</t>
  </si>
  <si>
    <t>CAIXA SIFONADA, PVC, DN 150 X 185 X 75 MM, JUNTA ELÁSTICA, FORNECIDA E INSTALADA EM RAMAL DE DESCARGA OU EM RAMAL DE ESGOTO SANITÁRIO. AF_08/2022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</si>
  <si>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</si>
  <si>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</si>
  <si>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</si>
  <si>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</si>
  <si>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</si>
  <si>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</si>
  <si>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</si>
  <si>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</si>
  <si>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</si>
  <si>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</si>
  <si>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</si>
  <si>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</si>
  <si>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</si>
  <si>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</si>
  <si>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</si>
  <si>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</si>
  <si>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LAVATÓRIO DE LOUÇA INDIVIDUAL PARA PORTADORES DE DEFICIÊNCIA FÍSICA</t>
  </si>
  <si>
    <t>4.26</t>
  </si>
  <si>
    <t>4.27</t>
  </si>
  <si>
    <t>4.28</t>
  </si>
  <si>
    <t>4.29</t>
  </si>
  <si>
    <t>TORNEIRA CLÍNICA DE MESA - 12 CM - 1/2"</t>
  </si>
  <si>
    <t>4.30</t>
  </si>
  <si>
    <t>4.32</t>
  </si>
  <si>
    <t>CUBA DE EMBUTIR DE AÇO INOXIDÁVEL MÉDIA, INCLUSO VÁLVULA TIPO AMERICANA EM METAL CROMADO E SIFÃO FLEXÍVEL EM PVC - FORNECIMENTO E INSTALAÇÃO. AF_01/2020</t>
  </si>
  <si>
    <t>4.33</t>
  </si>
  <si>
    <t>CUBA DE EMBUTIR DE AÇO INOXIDÁVEL MÉDIA, INCLUSO VÁLVULA TIPO AMERICANA E SIFÃO TIPO GARRAFA EM METAL CROMADO - FORNECIMENTO E INSTALAÇÃO. AF_01/2020</t>
  </si>
  <si>
    <t>4.34</t>
  </si>
  <si>
    <t>CUBA DUPLA DE AÇO INOXIDÁVEL CHAPA 20 - 1020X400X200MM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</si>
  <si>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</si>
  <si>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</si>
  <si>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</si>
  <si>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</si>
  <si>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</si>
  <si>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</si>
  <si>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</si>
  <si>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</si>
  <si>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</si>
  <si>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</si>
  <si>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</si>
  <si>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MICTÓRIO INDIVIDUAL DE LOUÇA, PARA DEFICIENTE</t>
  </si>
  <si>
    <t>4.46</t>
  </si>
  <si>
    <t>4.47</t>
  </si>
  <si>
    <t>4.48</t>
  </si>
  <si>
    <t>4.49</t>
  </si>
  <si>
    <t>4.50</t>
  </si>
  <si>
    <t>4.51</t>
  </si>
  <si>
    <t>4.52</t>
  </si>
  <si>
    <t>4.53</t>
  </si>
  <si>
    <t>REGISTRO GLOBO COM ADAPTADOR E TAMPA - 2 1/2"</t>
  </si>
  <si>
    <t>4.54</t>
  </si>
  <si>
    <t>RECALQUE DE PASSEIO COM UNIÃO ENGATE RÁPIDO - REGISTRO TIPO GLOBO 2 1/2"</t>
  </si>
  <si>
    <t>4.55</t>
  </si>
  <si>
    <t>HIDRANTE COM UNIÃO DE ENGATE RÁPIDO - REGISTRO TIPO GLOBO 2 1/2"</t>
  </si>
  <si>
    <t>4.56</t>
  </si>
  <si>
    <t>4.57</t>
  </si>
  <si>
    <t>MANGUEIRA DE INCÊNDIO COM UNIÃO DE ENGATE RÁPIDO, 15M - 1 1/2"</t>
  </si>
  <si>
    <t>4.58</t>
  </si>
  <si>
    <t>TUBO DE PVC RÍGIDO, PONTA E BOLSA (LINHA ESGOTO) - 40MM (1 1/2")</t>
  </si>
  <si>
    <t>4.59</t>
  </si>
  <si>
    <t>TUBO DE PVC RÍGIDO, PONTA E BOLSA (LINHA ESGOTO) - 50MM (2")</t>
  </si>
  <si>
    <t>4.60</t>
  </si>
  <si>
    <t>TUBO DE PVC RÍGIDO, PONTA E BOLSA (LINHA ESGOTO) - 75MM (3")</t>
  </si>
  <si>
    <t>4.61</t>
  </si>
  <si>
    <t>TUBO DE PVC RÍGIDO, PONTA E BOLSA (LINHA ESGOTO) - 100MM (4")</t>
  </si>
  <si>
    <t>4.62</t>
  </si>
  <si>
    <t>TUBO DE PVC RÍGIDO, PONTA E BOLSA (LINHA ESGOTO) - 150MM (6")</t>
  </si>
  <si>
    <t>4.63</t>
  </si>
  <si>
    <t>TUBO DE PVC RÍGIDO, SOLDÁVEL (LINHA ÁGUA) - 25MM (3/4")</t>
  </si>
  <si>
    <t>4.64</t>
  </si>
  <si>
    <t>TUBO DE PVC RÍGIDO, SOLDÁVEL (LINHA ÁGUA) - 32MM (1")</t>
  </si>
  <si>
    <t>4.65</t>
  </si>
  <si>
    <t>TUBO DE PVC RÍGIDO, SOLDÁVEL (LINHA ÁGUA) - 40MM (1 1/4")</t>
  </si>
  <si>
    <t>4.66</t>
  </si>
  <si>
    <t>TUBO DE PVC RÍGIDO, SOLDÁVEL (LINHA ÁGUA) - 50MM (1 1/2")</t>
  </si>
  <si>
    <t>4.67</t>
  </si>
  <si>
    <t>4.68</t>
  </si>
  <si>
    <t>4.69</t>
  </si>
  <si>
    <t>4.70</t>
  </si>
  <si>
    <t>CANALETA MEIA CANA EM CONCRETO D=30CM</t>
  </si>
  <si>
    <t>4.71</t>
  </si>
  <si>
    <t>CANALETA MEIA CANA EM CONCRETO D=40CM</t>
  </si>
  <si>
    <t>4.72</t>
  </si>
  <si>
    <t>GRELHA DE FERRO PERFILADO PARA CANALETAS A CÉU ABERTO - 40CM</t>
  </si>
  <si>
    <t>4.73</t>
  </si>
  <si>
    <t>HC.05 - GRELHA DE CONCRETO PARA CANALETA - L=30CM - SEM PASSAGEM DE VEÍCULOS</t>
  </si>
  <si>
    <t>4.74</t>
  </si>
  <si>
    <t>HC.02 - CANALETA DE CONCRETO DE A.P.P/TAMPA/GRELHA DE CONCRETO OU FERRO L=40CM</t>
  </si>
  <si>
    <t>4.75</t>
  </si>
  <si>
    <t>HP.02 - GRELHA DE FERRO PERFILADO PARA CANALETA - L=30CM</t>
  </si>
  <si>
    <t>4.76</t>
  </si>
  <si>
    <t>4.77</t>
  </si>
  <si>
    <t>4.78</t>
  </si>
  <si>
    <t>4.79</t>
  </si>
  <si>
    <t>4.80</t>
  </si>
  <si>
    <t>PROTEÇÃO ANTICORROSIVA PARA TUBULAÇÃO ENTERRADA</t>
  </si>
  <si>
    <t>4.81</t>
  </si>
  <si>
    <t>ENVELOPAMENTO DE TUBULAÇÃO ENTERRADA, COM CONCRETO</t>
  </si>
  <si>
    <t>4.82</t>
  </si>
  <si>
    <t>TUBO DE COBRE SEM COSTURA, CLASSE EL - 1/2"</t>
  </si>
  <si>
    <t>4.83</t>
  </si>
  <si>
    <t>TUBO DE COBRE SEM COSTURA, CLASSE EL - 3/4"</t>
  </si>
  <si>
    <t>4.84</t>
  </si>
  <si>
    <t>HV.13 - ABRIGO PARA GÁS EM BLOCOS DE CONCRETO APARENTE PARA 2 CILINDROS</t>
  </si>
  <si>
    <t>4.85</t>
  </si>
  <si>
    <t>4.86</t>
  </si>
  <si>
    <t>4.87</t>
  </si>
  <si>
    <t>RECOLOCAÇÃO DE CONJUNTOS MOTOR-BOMBA</t>
  </si>
  <si>
    <t>4.88</t>
  </si>
  <si>
    <t>RECOLOCAÇÃO DE CAIXAS SIFONADAS OU RALOS</t>
  </si>
  <si>
    <t>4.89</t>
  </si>
  <si>
    <t>RECOLOCAÇÃO DE HIDRANTES DE PAREDE</t>
  </si>
  <si>
    <t>4.90</t>
  </si>
  <si>
    <t>RECOLOCAÇÃO DE APARELHOS SANITÁRIOS, INCLUSIVE ACESSÓRIOS</t>
  </si>
  <si>
    <t>4.91</t>
  </si>
  <si>
    <t>RECOLOCAÇÃO DE SIFÕES</t>
  </si>
  <si>
    <t>4.92</t>
  </si>
  <si>
    <t>RECOLOCAÇÃO DE TORNEIRAS</t>
  </si>
  <si>
    <t>4.93</t>
  </si>
  <si>
    <t>TAMPO PARA BANCADA ÚMIDA - AÇO INOX N.18 (18:8)</t>
  </si>
  <si>
    <t>4.94</t>
  </si>
  <si>
    <t>TAMPO PARA BANCADA ÚMIDA - CONCRETO POLIDO E=40MM COM BORDAS ARREDONDADAS E ENVERNIZADAS</t>
  </si>
  <si>
    <t>4.95</t>
  </si>
  <si>
    <t>49.05.040</t>
  </si>
  <si>
    <t>Ralo sifonado em ferro fundido de 150 x 240 x 75 mm, com grelha</t>
  </si>
  <si>
    <t>4.96</t>
  </si>
  <si>
    <t>4.97</t>
  </si>
  <si>
    <t>4.98</t>
  </si>
  <si>
    <t>TUBO DE AÇO-CARBONO GALVANIZADO, CLASSE MÉDIA (DIN2440) - 2 1/2"</t>
  </si>
  <si>
    <t>4.99</t>
  </si>
  <si>
    <t>MANGUEIRA DE INCÊNDIO COM UNIÃO DE ENGATE RÁPIDO, 30M - 2 1/2"</t>
  </si>
  <si>
    <t>ESGUICHO DE INCÊNDIO COM ENGATE RÁPIDO - 1 1/2"X1/2"</t>
  </si>
  <si>
    <t>EXTINTOR DE INCÊNDIO COM CARGA DE GÁS CARBÔNICO (CO2) - 10KG</t>
  </si>
  <si>
    <t>EXTINTOR DE INCÊNDIO COM CARGA DE ÁGUA PRESSURIZADA - 10L</t>
  </si>
  <si>
    <t>EXTINTOR DE INCÊNDIO COM CARGA DE PÓ QUÍMICO SECO - 8KG</t>
  </si>
  <si>
    <t>SETA PARA HIDRANTE/EXTINTOR DE INCÊNDIO</t>
  </si>
  <si>
    <t>TUBO DE PVC RÍGIDO, SOLDÁVEL (LINHA ÁGUA) - 60MM (2")</t>
  </si>
  <si>
    <t>TUBO DE PVC RÍGIDO, SOLDÁVEL (LINHA ÁGUA) - 75MM (2 1/2")</t>
  </si>
  <si>
    <t>GRELHA DE FERRO PERFILADO PARA CANALETAS A CÉU ABERTO - 50CM</t>
  </si>
  <si>
    <t>TUBO DE COBRE SEM COSTURA, CLASSE EL - 1"</t>
  </si>
  <si>
    <t>TUBO PRETO DE AÇO-CARBONO, CLASSE SCH-40 - 3/4"</t>
  </si>
  <si>
    <t>TUBO PRETO DE AÇO-CARBONO, CLASSE SCH-40 - 1"</t>
  </si>
  <si>
    <t>HD.11 - INSTALAÇÃO PARA 2 CILINDROS GLP 45 KG, EXCLUSIVE ABRIGO</t>
  </si>
  <si>
    <t>RECOLOCAÇÃO DE CALHAS, RUFOS OU RINCÕES EM CHAPA METÁLICA</t>
  </si>
  <si>
    <t>RECOLOCAÇÃO DE CONDUTORES APARENTES</t>
  </si>
  <si>
    <t>VÁLVULA FLUXIVEL PARA MICTÓRIO COM ACIONAMENTO MANUAL E FECHAMENTO AUTOMÁTICO</t>
  </si>
  <si>
    <t>DESENTUPIMENTO DE RAMAIS DE ESGOTO OU ÁGUAS PLUVIAIS</t>
  </si>
  <si>
    <t>LIMPEZA DE CANALETAS DE ÁGUAS PLUVIAIS</t>
  </si>
  <si>
    <t>TORNEIRA DE PAREDE ANTIVANDALISMO</t>
  </si>
  <si>
    <t>CONJUNTO ANTIVANDALISMO PARA MICTÓRIO FORMADO POR VÁLVULA DE FECHAMENTO AUTOMÁTICO E RABICHO DE METAL</t>
  </si>
  <si>
    <t>CAIXA DE LIGAÇÃO OU INSPEÇÃO - ESCAVAÇÃO E APILOAMENTO</t>
  </si>
  <si>
    <t>CAIXA DE LIGAÇÃO OU INSPEÇÃO - LASTRO DE CONCRETO (FUNDO)</t>
  </si>
  <si>
    <t>CAIXA DE LIGAÇÃO OU INSPEÇÃO - ALVENARIA DE 1/2 TIJOLO, REVESTIDA</t>
  </si>
  <si>
    <t>CAIXA DE LIGAÇÃO OU INSPEÇÃO - TAMPA DE CONCRETO</t>
  </si>
  <si>
    <t>08.05.100</t>
  </si>
  <si>
    <t>Dreno com pedra britada</t>
  </si>
  <si>
    <t>SUBTOTAL ITEM 4</t>
  </si>
  <si>
    <t>INSTALAÇÕES ELÉTRICAS</t>
  </si>
  <si>
    <t>5.1</t>
  </si>
  <si>
    <t>5.2</t>
  </si>
  <si>
    <t>5.3</t>
  </si>
  <si>
    <t>5.4</t>
  </si>
  <si>
    <t>5.5</t>
  </si>
  <si>
    <t>5.6</t>
  </si>
  <si>
    <t>5.7</t>
  </si>
  <si>
    <t>5.8</t>
  </si>
  <si>
    <t>CABO DE COBRE FLEXÍVEL ISOLADO, 25 MM², ANTI-CHAMA 0,6/1,0 KV, PARA REDE ENTERRADA DE DISTRIBUIÇÃO DE ENERGIA ELÉTRICA - FORNECIMENTO E INSTALAÇÃO. AF_12/2021</t>
  </si>
  <si>
    <t>5.9</t>
  </si>
  <si>
    <t>5.10</t>
  </si>
  <si>
    <t>ELETRODUTO DE AÇO GALVANIZADO A FOGO, TIPO SEMI- PESADO/ MÉDIO - 1 1/4"</t>
  </si>
  <si>
    <t>5.11</t>
  </si>
  <si>
    <t>ELETRODUTO DE AÇO GALVANIZADO A FOGO, TIPO SEMI- PESADO/ MÉDIO - 1 1/2"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</si>
  <si>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</si>
  <si>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</si>
  <si>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</si>
  <si>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</si>
  <si>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</si>
  <si>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</si>
  <si>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</si>
  <si>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</si>
  <si>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</si>
  <si>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</si>
  <si>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</si>
  <si>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</si>
  <si>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</si>
  <si>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</si>
  <si>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</si>
  <si>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</si>
  <si>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</si>
  <si>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</si>
  <si>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</si>
  <si>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</si>
  <si>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</si>
  <si>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INTERRUPTOR SIMPLES (1 MÓDULO), 10A/250V, INCLUINDO SUPORTE E PLACA - FORNECIMENTO E INSTALAÇÃO. AF_12/2015</t>
  </si>
  <si>
    <t>5.33</t>
  </si>
  <si>
    <t>INTERRUPTOR PARALELO (2 MÓDULOS), 10A/250V, INCLUINDO SUPORTE E PLACA - FORNECIMENTO E INSTALAÇÃO. AF_12/2015</t>
  </si>
  <si>
    <t>5.34</t>
  </si>
  <si>
    <t>TOMADA ALTA DE EMBUTIR (1 MÓDULO), 2P+T 10 A, INCLUINDO SUPORTE E PLACA - FORNECIMENTO E INSTALAÇÃO. AF_12/2015</t>
  </si>
  <si>
    <t>5.35</t>
  </si>
  <si>
    <t>TOMADA ALTA DE EMBUTIR (1 MÓDULO), 2P+T 20 A, INCLUINDO SUPORTE E PLACA - FORNECIMENTO E INSTALAÇÃO. AF_12/2015</t>
  </si>
  <si>
    <t>5.36</t>
  </si>
  <si>
    <t>TOMADA MÉDIA DE EMBUTIR (1 MÓDULO), 2P+T 10 A, INCLUINDO SUPORTE E PLACA - FORNECIMENTO E INSTALAÇÃO. AF_12/2015</t>
  </si>
  <si>
    <t>5.37</t>
  </si>
  <si>
    <t>TOMADA MÉDIA DE EMBUTIR (1 MÓDULO), 2P+T 20 A, INCLUINDO SUPORTE E PLACA - FORNECIMENTO E INSTALAÇÃO. AF_12/2015</t>
  </si>
  <si>
    <t>5.38</t>
  </si>
  <si>
    <t>TOMADA BAIXA DE EMBUTIR (1 MÓDULO), 2P+T 10 A, INCLUINDO SUPORTE E PLACA - FORNECIMENTO E INSTALAÇÃO. AF_12/2015</t>
  </si>
  <si>
    <t>5.39</t>
  </si>
  <si>
    <t>TOMADA BAIXA DE EMBUTIR (1 MÓDULO), 2P+T 20 A, INCLUINDO SUPORTE E PLACA - FORNECIMENTO E INSTALAÇÃO. AF_12/2015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</si>
  <si>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</si>
  <si>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</si>
  <si>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</si>
  <si>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</si>
  <si>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</si>
  <si>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</si>
  <si>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</si>
  <si>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</si>
  <si>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</si>
  <si>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</si>
  <si>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</si>
  <si>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</si>
  <si>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</si>
  <si>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</si>
  <si>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DISJUNTOR CAIXA MOLDADA BIPOLAR 100A COM DISPARADOR TERMOMAGNÉTICO AJUSTÁVEL</t>
  </si>
  <si>
    <t>5.54</t>
  </si>
  <si>
    <t>PONTO SECO PARA TELEFONE - CAIXA 4"X4"</t>
  </si>
  <si>
    <t>5.55</t>
  </si>
  <si>
    <t>ELETROCALHA LISA GALVANIZADA ELETROLÍTICA CHAPA 14 - 100X50MM COM TAMPA E INSTALAÇÃO</t>
  </si>
  <si>
    <t>5.56</t>
  </si>
  <si>
    <t>ELETROCALHA LISA GALVANIZADA ELETROLÍTICA CHAPA 14 - 150X50MM COM TAMPA E INSTALAÇÃO</t>
  </si>
  <si>
    <t>5.57</t>
  </si>
  <si>
    <t>5.58</t>
  </si>
  <si>
    <t>5.59</t>
  </si>
  <si>
    <t>5.60</t>
  </si>
  <si>
    <t>5.61</t>
  </si>
  <si>
    <t>5.62</t>
  </si>
  <si>
    <t>BARRAMENTO DE COBRE PARA 60A - 9,52X2,38MM</t>
  </si>
  <si>
    <t>5.63</t>
  </si>
  <si>
    <t>BARRAMENTO DE COBRE PARA 100A - 15X3MM</t>
  </si>
  <si>
    <t>5.64</t>
  </si>
  <si>
    <t>PROTEÇÃO PARA BARRAMENTO DE QUADROS EM POLICARBONATO COMPACTO 4MM</t>
  </si>
  <si>
    <t>5.65</t>
  </si>
  <si>
    <t>5.66</t>
  </si>
  <si>
    <t>5.67</t>
  </si>
  <si>
    <t>5.68</t>
  </si>
  <si>
    <t>LUMINÁRIA TIPO CALHA, DE SOBREPOR, COM 1 LÂMPADA TUBULAR FLUORESCENTE DE 18 W, COM REATOR DE PARTIDA RÁPIDA - FORNECIMENTO E INSTALAÇÃO. AF_02/2020</t>
  </si>
  <si>
    <t>5.69</t>
  </si>
  <si>
    <t>LUMINÁRIA TIPO CALHA, DE SOBREPOR, COM 2 LÂMPADAS TUBULARES FLUORESCENTES DE 18 W, COM REATOR DE PARTIDA RÁPIDA - FORNECIMENTO E INSTALAÇÃO. AF_02/2020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</si>
  <si>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</si>
  <si>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</si>
  <si>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</si>
  <si>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</si>
  <si>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</si>
  <si>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</si>
  <si>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</si>
  <si>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</si>
  <si>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</si>
  <si>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</si>
  <si>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</si>
  <si>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</si>
  <si>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</si>
  <si>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</si>
  <si>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</si>
  <si>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</si>
  <si>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</si>
  <si>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</si>
  <si>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</si>
  <si>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</si>
  <si>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REATOR DE PARTIDA RÁPIDA PARA LÂMPADA FLUORESCENTE 2X40W - FORNECIMENTO E INSTALAÇÃO. AF_02/2020</t>
  </si>
  <si>
    <t>5.90</t>
  </si>
  <si>
    <t>REATOR DE PARTIDA RÁPIDA PARA LÂMPADA FLUORESCENTE 1X20W - FORNECIMENTO E INSTALAÇÃO. AF_02/2020</t>
  </si>
  <si>
    <t>5.91</t>
  </si>
  <si>
    <t>5.92</t>
  </si>
  <si>
    <t>5.93</t>
  </si>
  <si>
    <t>REFLETOR EM ALUMÍNIO, DE SUPORTE E ALÇA, COM 1 LÂMPADA VAPOR DE MERCÚRIO DE 125 W, COM REATOR ALTO FATOR DE POTÊNCIA - FORNECIMENTO E INSTALAÇÃO. AF_02/2020</t>
  </si>
  <si>
    <t>5.94</t>
  </si>
  <si>
    <t>5.95</t>
  </si>
  <si>
    <t>CONJUNTO MOTOR-BOMBA - ATÉ 1HP</t>
  </si>
  <si>
    <t>5.96</t>
  </si>
  <si>
    <t>CONJUNTO MOTOR-BOMBA - ATÉ 2HP</t>
  </si>
  <si>
    <t>5.97</t>
  </si>
  <si>
    <t>QUADRO DE BOMBA DE RECALQUE</t>
  </si>
  <si>
    <t>5.98</t>
  </si>
  <si>
    <t>QUADRO COMANDO PARA CONJUNTO MOTOR-BOMBA, MONOFÁSICO - ATÉ 5HP</t>
  </si>
  <si>
    <t>5.99</t>
  </si>
  <si>
    <t>RECOLOCAÇÃO DE CONDULETE</t>
  </si>
  <si>
    <t>RECOLOCAÇÃO DE PERFILADOS</t>
  </si>
  <si>
    <t>RECOLOCAÇÃO DE ELETRODUTOS APARENTES - ATÉ 2"</t>
  </si>
  <si>
    <t>RECOLOCAÇÃO DE FIO EMBUTIDO - ATÉ 16MM2</t>
  </si>
  <si>
    <t>RECOLOCAÇÃO DE DISJUNTOR AUTOMÁTICO UNIPOLAR ATÉ 50A</t>
  </si>
  <si>
    <t>RECOLOCAÇÃO DE DISJUNTOR AUTOMÁTICO BIPOLAR ATÉ 50A</t>
  </si>
  <si>
    <t>RECOLOCAÇÃO DE LUMINÁRIA INTERNA PARA LÂMPADA FLUORESCENTE</t>
  </si>
  <si>
    <t>MINI DISJUNTOR - TIPO EUROPEU (IEC) - BIPOLAR 63A</t>
  </si>
  <si>
    <t>MINI DISJUNTOR - TIPO EUROPEU (IEC) - BIPOLAR 80A</t>
  </si>
  <si>
    <t>LUMINÁRIA DE EMERGÊNCIA, COM 30 LÂMPADAS LED DE 2 W, SEM REATOR - FORNECIMENTO E INSTALAÇÃO. AF_02/2020</t>
  </si>
  <si>
    <t>CENTRAL DE ALARME DE INCÊNDIO ATÉ 12 LAÇOS</t>
  </si>
  <si>
    <t>ACIONADOR LIGA-DESLIGA PARA BOMBA COM MARTELO QUEBRA VIDRO</t>
  </si>
  <si>
    <t>ACIONADOR MANUAL TIPO "QUEBRE O VIDRO"</t>
  </si>
  <si>
    <t>SIRENE ELETRÔNICA BITONAL 24V-100 À 120DB, COM FLASH</t>
  </si>
  <si>
    <t>DETECTOR ÓPTICO DE FUMAÇA PARA SISTEMAS ENDEREÇÁVEIS</t>
  </si>
  <si>
    <t>LUZ DE OBSTÁCULO SIMPLES COM FOTOCELULA SOLAR</t>
  </si>
  <si>
    <t>CONDUTOR EM AÇO CA - 25 - 1/2" P/ PARA-RAIO</t>
  </si>
  <si>
    <t>CORDOALHA DE COBRE NÚ, INCLUSIVE ISOLADORES - 35,00MM2</t>
  </si>
  <si>
    <t>TUBO DE PVC PARA PROTEÇÃO DE CORDOALHA - 2"X3M</t>
  </si>
  <si>
    <t>TOMADA DE TERRA COMPLETA</t>
  </si>
  <si>
    <t>BARRA CHATA DE ALUMÍNIO TIPO FITA 1/4" X 3/4"</t>
  </si>
  <si>
    <t>BARRA CHATA DE ALUMÍNIO TIPO FITA 1/8" X 7/8"</t>
  </si>
  <si>
    <t>CONJUNTO MOTOR-BOMBA - ATÉ 5HP</t>
  </si>
  <si>
    <t>SUBTOTAL ITEM 5</t>
  </si>
  <si>
    <t>ESQUADRIAS DE MADEIRA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</si>
  <si>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</si>
  <si>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</si>
  <si>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</si>
  <si>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</si>
  <si>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</si>
  <si>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</si>
  <si>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</si>
  <si>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</si>
  <si>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</si>
  <si>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</si>
  <si>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</si>
  <si>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</si>
  <si>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</si>
  <si>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CUMEEIRA PARA TELHA DE FIBROCIMENTO ONDULADA E = 6 MM, INCLUSO ACESSÓRIOS DE FIXAÇÃO E IÇAMENTO. AF_07/2019</t>
  </si>
  <si>
    <t>6.14</t>
  </si>
  <si>
    <t>RUFO EXTERNO/INTERNO EM CHAPA DE AÇO GALVANIZADO NÚMERO 26, CORTE DE 33 CM, INCLUSO IÇAMENTO. AF_07/2019</t>
  </si>
  <si>
    <t>6.15</t>
  </si>
  <si>
    <t>RUFO EM CHAPA DE AÇO GALVANIZADO N.24 - DESENVOLVIMENTO 50CM</t>
  </si>
  <si>
    <t>6.16</t>
  </si>
  <si>
    <t>RUFO EM CHAPA DE AÇO GALVANIZADO N.24 - DESENVOLVIMENTO 100CM</t>
  </si>
  <si>
    <t>6.17</t>
  </si>
  <si>
    <t>RUFO EM CHAPA DE AÇO GALVANIZADO N.24 - DESENVOLVIMENTO 130CM</t>
  </si>
  <si>
    <t>6.18</t>
  </si>
  <si>
    <t>RETIRADA E RECOLOCAÇÃO DE TELHA CERÂMICA DE ENCAIXE, COM MAIS DE DUAS ÁGUAS, INCLUSO IÇAMENTO. AF_07/2019</t>
  </si>
  <si>
    <t>6.19</t>
  </si>
  <si>
    <t>6.20</t>
  </si>
  <si>
    <t>6.21</t>
  </si>
  <si>
    <t>TELHAMENTO COM TELHA ESTRUTURAL DE FIBROCIMENTO E= 8 MM, COM ATÉ 2 ÁGUAS, INCLUSO IÇAMENTO. AF_07/2019_PS</t>
  </si>
  <si>
    <t>6.22</t>
  </si>
  <si>
    <t>PARAFUSO ROSCA SOBERBA PARA FIXAÇÃO DE TELHAS EM CRFS OU CIMENTO AMIANTO</t>
  </si>
  <si>
    <t>6.23</t>
  </si>
  <si>
    <t>GANCHO COM ROSCA UMA EXTREMIDADE PARA FIXAÇÃO DE TELHA ESTRUTURAL TRAPEZOIDAL - 90CM</t>
  </si>
  <si>
    <t>6.24</t>
  </si>
  <si>
    <t>TELHA TRAPEZOIDAL EM AÇO GALVANIZADO ESP=0,5MM, H=40MM, COM PINTURA ELETROLÍTICA COR BRANCA 2 FACES</t>
  </si>
  <si>
    <t>6.25</t>
  </si>
  <si>
    <t>6.26</t>
  </si>
  <si>
    <t>6.27</t>
  </si>
  <si>
    <t>MADEIRAMENTO DE TELHADO, PADRÃO PEROBA - RIPAS 1,5X5CM</t>
  </si>
  <si>
    <t>6.28</t>
  </si>
  <si>
    <t>MADEIRAMENTO DE TELHADO, PADRÃO PEROBA - CAIBROS 5X6CM</t>
  </si>
  <si>
    <t>6.29</t>
  </si>
  <si>
    <t>MADEIRAMENTO DE TELHADO, PADRÃO PEROBA - VIGAS 6X12CM</t>
  </si>
  <si>
    <t>6.30</t>
  </si>
  <si>
    <t>FORNECIMENTO E MONTAGEM DE ESTRUTURA METÁLICA VERTICAL - NÃO PATINÁVEL</t>
  </si>
  <si>
    <t>6.31</t>
  </si>
  <si>
    <t>FORNECIMENTO E MONTAGEM DE ESTRUTURA METÁLICA VERTICAL - PATINÁVEL</t>
  </si>
  <si>
    <t>6.32</t>
  </si>
  <si>
    <t>6.33</t>
  </si>
  <si>
    <t>REVISÃO GERAL DE TELHADOS DE BARRO, INCLUSIVE TOMADA DE GOTEIRA</t>
  </si>
  <si>
    <t>6.34</t>
  </si>
  <si>
    <t>TELHA ESTRUTURAL TRAPEZOIDAL EM CRFS, LARGURA ÚTIL=90CM - ESPESSURA 8MM</t>
  </si>
  <si>
    <t>6.35</t>
  </si>
  <si>
    <t>RECOLOCAÇÃO DE TELHAS DE CRF, CIMENTO AMIANTO, ALUMÍNIO OU PLÁSTICO - ONDULADA COMUM</t>
  </si>
  <si>
    <t>6.36</t>
  </si>
  <si>
    <t>RECOLOCAÇÃO DE TELHAS DE BARRO COZIDO OU VIDRO - TIPO PAULISTA</t>
  </si>
  <si>
    <t>6.37</t>
  </si>
  <si>
    <t>RECOLOCAÇÃO DE TELHAS DE BARRO COZIDO OU VIDRO - TIPO FRANCESA</t>
  </si>
  <si>
    <t>6.38</t>
  </si>
  <si>
    <t>TELHAS EM POLICARBONATO ALVEOLAR 6MM COM ESTRUTURA METÁLICA GALVANIZADA INSTALADA</t>
  </si>
  <si>
    <t>6.39</t>
  </si>
  <si>
    <t>TELHA TRAPEZOIDAL EM AÇO GALVANIZADO ESPESSURA DE 0,50MM, REVESTIMENTO B, H=40MM</t>
  </si>
  <si>
    <t>SUBTOTAL ITEM 6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</si>
  <si>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</si>
  <si>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</si>
  <si>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</si>
  <si>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</si>
  <si>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</si>
  <si>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</si>
  <si>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</si>
  <si>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</si>
  <si>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</si>
  <si>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FECHADURA DE EMBUTIR COM CILINDRO, EXTERNA, COMPLETA, ACABAMENTO PADRÃO MÉDIO, INCLUSO EXECUÇÃO DE FURO - FORNECIMENTO E INSTALAÇÃO. AF_12/2019</t>
  </si>
  <si>
    <t>7.10</t>
  </si>
  <si>
    <t>FECHADURA DE EMBUTIR PARA PORTA DE BANHEIRO, COMPLETA, ACABAMENTO PADRÃO MÉDIO, INCLUSO EXECUÇÃO DE FURO - FORNECIMENTO E INSTALAÇÃO. AF_12/2019</t>
  </si>
  <si>
    <t>7.11</t>
  </si>
  <si>
    <t>7.12</t>
  </si>
  <si>
    <t>7.13</t>
  </si>
  <si>
    <t>7.14</t>
  </si>
  <si>
    <t>7.15</t>
  </si>
  <si>
    <t>7.16</t>
  </si>
  <si>
    <t>PM.03 - PORTA LISA ESPECIAL/ SÓLIDA PARA BOX, PARA PORTADORES DE DEFICIÊNCIA FÍSICA - 82X170CM</t>
  </si>
  <si>
    <t>7.17</t>
  </si>
  <si>
    <t>PM.04 - PORTA LISA ESPECIAL/ SÓLIDA PARA PORTADORES DE DEFICIÊNCIA FÍSICA - 82X210CM</t>
  </si>
  <si>
    <t>7.18</t>
  </si>
  <si>
    <t>7.19</t>
  </si>
  <si>
    <t>PUXADOR CENTRAL PARA ESQUADRIA DE MADEIRA. AF_12/2019</t>
  </si>
  <si>
    <t>7.20</t>
  </si>
  <si>
    <t>7.21</t>
  </si>
  <si>
    <t>7.22</t>
  </si>
  <si>
    <t>7.23</t>
  </si>
  <si>
    <t>DOBRADIÇA TIPO VAI E VEM EM LATÃO POLIDO 3". AF_12/2019</t>
  </si>
  <si>
    <t>7.24</t>
  </si>
  <si>
    <t>7.25</t>
  </si>
  <si>
    <t>7.26</t>
  </si>
  <si>
    <t>7.27</t>
  </si>
  <si>
    <t>7.28</t>
  </si>
  <si>
    <t>7.29</t>
  </si>
  <si>
    <t>PM.57 - PORTA GUICHÊ EM MADEIRA LISA ESPECIAL/ SÓLIDA - 82X210CM - REVESTIDA COM LAMINADO MELAMÍNICO</t>
  </si>
  <si>
    <t>7.30</t>
  </si>
  <si>
    <t>GRADE DE PROTEÇÃO EM FERRO GALVANIZADO ELETROFUNDIDO - BARRA 25X2MM, MALHA 65X132MM</t>
  </si>
  <si>
    <t>SUBTOTAL ITEM 7</t>
  </si>
  <si>
    <t>ESQUADRIAS METÁLICAS DE FERRO E ALÚMINIO</t>
  </si>
  <si>
    <t>8.1</t>
  </si>
  <si>
    <t>8.2</t>
  </si>
  <si>
    <t>8.3</t>
  </si>
  <si>
    <t>8.4</t>
  </si>
  <si>
    <t>8.5</t>
  </si>
  <si>
    <t>8.6</t>
  </si>
  <si>
    <t>8.7</t>
  </si>
  <si>
    <t>JANELA DE ALUMÍNIO DE CORRER COM 2 FOLHAS PARA VIDROS, COM VIDROS, BATENTE, ACABAMENTO COM ACETATO OU BRILHANTE E FERRAGENS. EXCLUSIVE ALIZAR E CONTRAMARCO. FORNECIMENTO E INSTALAÇÃO. AF_12/2019</t>
  </si>
  <si>
    <t>8.8</t>
  </si>
  <si>
    <t>JANELA FIXA DE ALUMÍNIO PARA VIDRO, COM VIDRO, BATENTE E FERRAGENS. EXCLUSIVE ACABAMENTO, ALIZAR E CONTRAMARCO. FORNECIMENTO E INSTALAÇÃO. AF_12/2019</t>
  </si>
  <si>
    <t>8.9</t>
  </si>
  <si>
    <t>8.10</t>
  </si>
  <si>
    <t>CA.04 - CAIXILHO EM ALUMÍNIO ANODIZADO, FIXO, COM VENTILAÇÃO PERMANENTE</t>
  </si>
  <si>
    <t>8.11</t>
  </si>
  <si>
    <t>CA.17 - CAIXILHO EM ALUMÍNIO ANODIZADO - DE CORRER</t>
  </si>
  <si>
    <t>8.12</t>
  </si>
  <si>
    <t>CA.09 - CAIXILHO EM ALUMÍNIO ANODIZADO - MAXIMAR</t>
  </si>
  <si>
    <t>8.13</t>
  </si>
  <si>
    <t>BRAÇO DE ALAVANCA EM FERRO CHATO</t>
  </si>
  <si>
    <t>8.14</t>
  </si>
  <si>
    <t>BATENTE DE ALUMÍNIO PARA DIVISÓRIA DE GRANILITE</t>
  </si>
  <si>
    <t>JG</t>
  </si>
  <si>
    <t>8.15</t>
  </si>
  <si>
    <t>RECOLOCAÇÃO DE ESQUADRIAS METÁLICAS EM GERAL, PORTAS OU CAIXILHOS</t>
  </si>
  <si>
    <t>8.16</t>
  </si>
  <si>
    <t>RECOLOCAÇÃO DE BATENTES METÁLICOS</t>
  </si>
  <si>
    <t>8.17</t>
  </si>
  <si>
    <t>FERRO TRABALHADO - CAIXILHOS E PEQUENAS PEÇAS DE SERRALHERIA</t>
  </si>
  <si>
    <t>8.18</t>
  </si>
  <si>
    <t>ALUMÍNIO EXTRUDADO TRABALHADO - CAIXILHOS E PEQUENAS PEÇAS DE SERRALHERIA</t>
  </si>
  <si>
    <t>8.19</t>
  </si>
  <si>
    <t>BARRA ANTI-PÂNICO PARA PORTA 1 FOLHA - COLOCADA</t>
  </si>
  <si>
    <t>8.20</t>
  </si>
  <si>
    <t>PORTA DE ENROLAR, EM CHAPA ONDULADA N.22</t>
  </si>
  <si>
    <t>8.21</t>
  </si>
  <si>
    <t>PA.12 - PORTA EM ALUMÍNIO ANODIZADO,MEIO VIDRO - CORRER</t>
  </si>
  <si>
    <t>8.22</t>
  </si>
  <si>
    <t>PORTÃO EM FERRO GALVANIZADO ELETROFUNDIDO MALHA 65X132MM, DE CORRER, SEM PINTURA</t>
  </si>
  <si>
    <t>8.23</t>
  </si>
  <si>
    <t>TELA DE PROTEÇÃO EM ARAME N.12, MALHA DE 1/2" - INCLUSIVE REQUADRO</t>
  </si>
  <si>
    <t>8.24</t>
  </si>
  <si>
    <t>EP.11 - TELA MOSQUITEIRO EM ARAME GALVANIZADO MALHA 14, FIO 28 INCLUSIVE REQUADRO</t>
  </si>
  <si>
    <t>8.25</t>
  </si>
  <si>
    <t>DP.01 - ESCADA MARINHEIRO DE FERRO GALVANIZADO</t>
  </si>
  <si>
    <t>SUBTOTAL ITEM 8</t>
  </si>
  <si>
    <t>VIDRO</t>
  </si>
  <si>
    <t>9.1</t>
  </si>
  <si>
    <t>9.2</t>
  </si>
  <si>
    <t>9.3</t>
  </si>
  <si>
    <t>9.4</t>
  </si>
  <si>
    <t>9.5</t>
  </si>
  <si>
    <t>9.6</t>
  </si>
  <si>
    <t>INSTALAÇÃO DE VIDRO LISO INCOLOR, E = 3 MM, EM ESQUADRIA DE ALUMÍNIO OU PVC, FIXADO COM BAGUETE. AF_01/2021_PS</t>
  </si>
  <si>
    <t>9.7</t>
  </si>
  <si>
    <t>INSTALAÇÃO DE VIDRO LISO INCOLOR, E = 4 MM, EM ESQUADRIA DE ALUMÍNIO OU PVC, FIXADO COM BAGUETE. AF_01/2021_PS</t>
  </si>
  <si>
    <t>9.8</t>
  </si>
  <si>
    <t>9.9</t>
  </si>
  <si>
    <t>9.10</t>
  </si>
  <si>
    <t>SUBTOTAL ITEM 10</t>
  </si>
  <si>
    <t>IMPERMEABILIZAÇÃO</t>
  </si>
  <si>
    <t>10.1</t>
  </si>
  <si>
    <t>07.05.080</t>
  </si>
  <si>
    <t>SUB-COBERTURA COM MANTA ALUMINIZADA</t>
  </si>
  <si>
    <t>10.2</t>
  </si>
  <si>
    <t>10.3</t>
  </si>
  <si>
    <t>10.4</t>
  </si>
  <si>
    <t>10.5</t>
  </si>
  <si>
    <t>10.6</t>
  </si>
  <si>
    <t>10.7</t>
  </si>
  <si>
    <t>10.8</t>
  </si>
  <si>
    <t>CIMENTO IMPERMEABILIZANTE DE CRISTALIZAÇÃO - ESTRUTUTURA ENTERRADA</t>
  </si>
  <si>
    <t>10.9</t>
  </si>
  <si>
    <t>MASTIQUE ELÁSTICO A BASE DE SILICONE</t>
  </si>
  <si>
    <t>DM3</t>
  </si>
  <si>
    <t>10.10</t>
  </si>
  <si>
    <t>10.11</t>
  </si>
  <si>
    <t>IMPERMEABILIZAÇÃO DO RESPALDO DA FUNDAÇÃO - ARGAMASSA IMPERMEÁVEL</t>
  </si>
  <si>
    <t>10.12</t>
  </si>
  <si>
    <t>PROTEÇÃO MECÂNICA COM ARGAMASSA DE CIMENTO E AREIA - TRAÇO 1:7, ESPESSURA MÉDIA 30MM</t>
  </si>
  <si>
    <t>10.13</t>
  </si>
  <si>
    <t>PINTURA PROTETORA COM TINTA A BASE DE EPÓXI (PARA ARGAMASSA IMPERMEÁVEL)</t>
  </si>
  <si>
    <t>10.14</t>
  </si>
  <si>
    <t>ARGAMASSA IMPERMEABILIZANTE DE CIMENTO E AREIA (CALHAS E MARQUISES) - TRAÇO 1:3, ESPESSURA 30MM</t>
  </si>
  <si>
    <t>REVESTIMENTOS E VEDOS</t>
  </si>
  <si>
    <t>11.1</t>
  </si>
  <si>
    <t>LIMPEZA DE CONTRAPISO COM VASSOURA A SECO. AF_04/2019</t>
  </si>
  <si>
    <t>11.2</t>
  </si>
  <si>
    <t>11.3</t>
  </si>
  <si>
    <t>11.4</t>
  </si>
  <si>
    <t>11.5</t>
  </si>
  <si>
    <t>11.6</t>
  </si>
  <si>
    <t>11.7</t>
  </si>
  <si>
    <t>MASSA ÚNICA, PARA RECEBIMENTO DE PINTURA, EM ARGAMASSA TRAÇO 1:2:8, PREPARO MANUAL, APLICADA MANUALMENTE EM FACES INTERNAS DE PAREDES, ESPESSURA DE 20MM, COM EXECUÇÃO DE TALISCAS. AF_06/2014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</si>
  <si>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</si>
  <si>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</si>
  <si>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</si>
  <si>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</si>
  <si>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</si>
  <si>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</si>
  <si>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</si>
  <si>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</si>
  <si>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</si>
  <si>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</si>
  <si>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11.19</t>
  </si>
  <si>
    <t>18.06.102</t>
  </si>
  <si>
    <t>11.21</t>
  </si>
  <si>
    <t>11.23</t>
  </si>
  <si>
    <t>DEGRAUS DE CHAPAS VINÍLICAS - ESPESSURA 2MM (INCLUSIVE ARGAMASSA DE REGULARIZAÇÃO DA BASE)</t>
  </si>
  <si>
    <t>11.24</t>
  </si>
  <si>
    <t>11.25</t>
  </si>
  <si>
    <t>11.26</t>
  </si>
  <si>
    <t>11.27</t>
  </si>
  <si>
    <t>11.28</t>
  </si>
  <si>
    <t>11.29</t>
  </si>
  <si>
    <t>GRELHA DE CONCRETO PARA PISOS GRAMADOS 60X45X9,5CM</t>
  </si>
  <si>
    <t>11.30</t>
  </si>
  <si>
    <t>11.31</t>
  </si>
  <si>
    <t>LASTRO DE BRITA</t>
  </si>
  <si>
    <t>11.32</t>
  </si>
  <si>
    <t>11.33</t>
  </si>
  <si>
    <t>13.03.042</t>
  </si>
  <si>
    <t>PEDRA ARDOSIA 40X40CM E=7A10MM</t>
  </si>
  <si>
    <t>11.34</t>
  </si>
  <si>
    <t>11.35</t>
  </si>
  <si>
    <t>11.36</t>
  </si>
  <si>
    <t>11.37</t>
  </si>
  <si>
    <t>21.20.302</t>
  </si>
  <si>
    <t>Fita adesiva antiderrapante fosforescente, alto tráfego, largura de 5 cm</t>
  </si>
  <si>
    <t>11.38</t>
  </si>
  <si>
    <t>VL.02 - DIVISÓRIA DE ACABAMENTO LAMINADO MELAMÍNICO, MIOLO COLMÉIA - PAINEL CEGO</t>
  </si>
  <si>
    <t>11.39</t>
  </si>
  <si>
    <t>PAREDE COM PLACAS DE GESSO ACARTONADO (DRYWALL), PARA USO INTERNO, COM DUAS FACES SIMPLES E ESTRUTURA METÁLICA COM GUIAS DUPLAS, SEM VÃOS. AF_06/2017_PS</t>
  </si>
  <si>
    <t>11.40</t>
  </si>
  <si>
    <t>32.06.010</t>
  </si>
  <si>
    <t>Lã de vidro e/ou lã de rocha com espessura de 1´</t>
  </si>
  <si>
    <t>11.41</t>
  </si>
  <si>
    <t>11.42</t>
  </si>
  <si>
    <t>ALVENARIA DE VEDAÇÃO DE BLOCOS CERÂMICOS FURADOS NA VERTICAL DE 14X19X39 CM (ESPESSURA 14 CM) E ARGAMASSA DE ASSENTAMENTO COM PREPARO MANUAL. AF_12/2021</t>
  </si>
  <si>
    <t>11.43</t>
  </si>
  <si>
    <t>ALVENARIA DE VEDAÇÃO DE BLOCOS CERÂMICOS FURADOS NA VERTICAL DE 19X19X39 CM (ESPESSURA 19 CM) E ARGAMASSA DE ASSENTAMENTO COM PREPARO MANUAL. AF_12/2021</t>
  </si>
  <si>
    <t>11.44</t>
  </si>
  <si>
    <t>11.45</t>
  </si>
  <si>
    <t>11.46</t>
  </si>
  <si>
    <t>11.47</t>
  </si>
  <si>
    <t>DIVISÓRIA EM ARDÓSIA CINZA - POLIDA 2 LADOS - ESPESSURA 30MM</t>
  </si>
  <si>
    <t>11.48</t>
  </si>
  <si>
    <t>11.49</t>
  </si>
  <si>
    <t>11.50</t>
  </si>
  <si>
    <t>CONTRAPISO ACÚSTICO EM ARGAMASSA TRAÇO 1:4 (CIMENTO E AREIA), PREPARO MANUAL, APLICADO EM ÁREAS SECAS, ACABAMENTO NÃO REFORÇADO, ESPESSURA 5CM. AF_07/2021</t>
  </si>
  <si>
    <t>11.51</t>
  </si>
  <si>
    <t>11.52</t>
  </si>
  <si>
    <t>REPAROS EM TRINCAS E RACHADURAS</t>
  </si>
  <si>
    <t>11.53</t>
  </si>
  <si>
    <t>TINTA BETUMINOSA - INTERIOR DE CALHAS, RUFOS E RINCÕES METÁLICOS</t>
  </si>
  <si>
    <t>11.54</t>
  </si>
  <si>
    <t>ESMALTE SINTÉTICO - EXTERIOR DE CALHAS, RUFOS E CONDUTORES</t>
  </si>
  <si>
    <t>11.55</t>
  </si>
  <si>
    <t>ACABAMENTO DE PISO DE CONCRETO TIPO BAMBOLÊ</t>
  </si>
  <si>
    <t>11.56</t>
  </si>
  <si>
    <t>GRANILITE - ESPESSURA 8MM</t>
  </si>
  <si>
    <t>11.57</t>
  </si>
  <si>
    <t>PISO PODOTÁTIL, ALERTA OU DIRECIONAL, EM BORRACHA SINTÉTICA ASSENTES COM COLA</t>
  </si>
  <si>
    <t>11.58</t>
  </si>
  <si>
    <t>PISO PODOTÁTIL, ALERTA OU DIRECIONAL, EM BORRACHA SINTÉTICA ASSENTES COM ARGAMASSA</t>
  </si>
  <si>
    <t>11.59</t>
  </si>
  <si>
    <t>RODAPÉ DE GRANILITE - 10CM</t>
  </si>
  <si>
    <t>11.60</t>
  </si>
  <si>
    <t>PISO VINÍLICO CROMA OU SIMILAR - E=3,2 MM, EXCLUSIVE ARGAMASSA REGULARIZAÇÃO DA BASE</t>
  </si>
  <si>
    <t>11.61</t>
  </si>
  <si>
    <t>RODAPÉ DE FIBRO-VINIL - 7,5CM</t>
  </si>
  <si>
    <t>11.62</t>
  </si>
  <si>
    <t>POLIMENTO DE PISO DE GRANILITE OU ARGAMASSA DE ALTA RESISTÊNCIA</t>
  </si>
  <si>
    <t>VL.01 - DIVISÓRIA DE ACABAMENTO LAMINADO MELAMÍNICO, MIOLO COLMÉIA - PAINEL/PAINEL</t>
  </si>
  <si>
    <t>ALVENARIA DE VEDAÇÃO DE BLOCOS VAZADOS DE CONCRETO DE 19X19X39 CM (ESPESSURA 19 CM) E ARGAMASSA DE ASSENTAMENTO COM PREPARO MANUAL. AF_12/2021</t>
  </si>
  <si>
    <t>ALVENARIA DE VEDAÇÃO DE BLOCOS VAZADOS DE CONCRETO DE 14X19X39 CM (ESPESSURA 14 CM) E ARGAMASSA DE ASSENTAMENTO COM PREPARO MANUAL. AF_12/2021</t>
  </si>
  <si>
    <t>SUBTOTAL ITEM 11</t>
  </si>
  <si>
    <t>FORROS</t>
  </si>
  <si>
    <t>12.1</t>
  </si>
  <si>
    <t>12.2</t>
  </si>
  <si>
    <t>12.3</t>
  </si>
  <si>
    <t>12.4</t>
  </si>
  <si>
    <t>12.5</t>
  </si>
  <si>
    <t>12.6</t>
  </si>
  <si>
    <t>12.7</t>
  </si>
  <si>
    <t>FORRO DE GESSO ACARTONADO TIPO FGA (FORNECIMENTO E INSTALAÇÃO)</t>
  </si>
  <si>
    <t>SUBTOTAL ITEM 12</t>
  </si>
  <si>
    <t>PINTURAS</t>
  </si>
  <si>
    <t>13.1</t>
  </si>
  <si>
    <t>13.2</t>
  </si>
  <si>
    <t>13.3</t>
  </si>
  <si>
    <t>13.4</t>
  </si>
  <si>
    <t>TINTA ESMALTE SINTÉTICO - CONCRETO OU REBOCO COM MASSA CORRIDA</t>
  </si>
  <si>
    <t>13.5</t>
  </si>
  <si>
    <t>13.6</t>
  </si>
  <si>
    <t>13.7</t>
  </si>
  <si>
    <t>13.8</t>
  </si>
  <si>
    <t>13.9</t>
  </si>
  <si>
    <t>13.10</t>
  </si>
  <si>
    <t>TINTA EPÓXI - REBOCO COM MASSA BASE EPÓXI</t>
  </si>
  <si>
    <t>13.11</t>
  </si>
  <si>
    <t>13.12</t>
  </si>
  <si>
    <t>LIXAMENTO DE MASSA PARA MADEIRA. AF_01/2021</t>
  </si>
  <si>
    <t>13.13</t>
  </si>
  <si>
    <t>13.14</t>
  </si>
  <si>
    <t>APLICAÇÃO MASSA ALQUÍDICA PARA MADEIRA, PARA PINTURA COM TINTA DE ACABAMENTO (PIGMENTADA). AF_01/2021</t>
  </si>
  <si>
    <t>13.15</t>
  </si>
  <si>
    <t>13.16</t>
  </si>
  <si>
    <t>13.17</t>
  </si>
  <si>
    <t>13.18</t>
  </si>
  <si>
    <t>13.19</t>
  </si>
  <si>
    <t>COLOCAÇÃO DE FITA PROTETORA PARA PINTURA. AF_01/2020</t>
  </si>
  <si>
    <t>13.20</t>
  </si>
  <si>
    <t>13.21</t>
  </si>
  <si>
    <t>13.22</t>
  </si>
  <si>
    <t>13.23</t>
  </si>
  <si>
    <t>13.24</t>
  </si>
  <si>
    <t>13.25</t>
  </si>
  <si>
    <t>15.80.029</t>
  </si>
  <si>
    <t>VERNIZ ANTIPICHAÇÃO 2 DEMAOS</t>
  </si>
  <si>
    <t>SUBTOTAL ITEM 13</t>
  </si>
  <si>
    <t>SERVIÇOS COMPLEMENTARES</t>
  </si>
  <si>
    <t>14.1</t>
  </si>
  <si>
    <t>14.2</t>
  </si>
  <si>
    <t>14.3</t>
  </si>
  <si>
    <t>14.4</t>
  </si>
  <si>
    <t>14.5</t>
  </si>
  <si>
    <t>24.08.020</t>
  </si>
  <si>
    <t>Corrimão duplo em tubo de aço inoxidável escovado, com diâmetro de 1 1/2´ e montantes com diâmetro de 2´</t>
  </si>
  <si>
    <t>14.6</t>
  </si>
  <si>
    <t>06.03.064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</si>
  <si>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</si>
  <si>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</si>
  <si>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</si>
  <si>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</si>
  <si>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</si>
  <si>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</si>
  <si>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</si>
  <si>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</si>
  <si>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</si>
  <si>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</si>
  <si>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</si>
  <si>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</si>
  <si>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28.20.650</t>
  </si>
  <si>
    <t>Puxador duplo em aço inoxidável, para porta de madeira, alumínio ou vidro, de 350 mm</t>
  </si>
  <si>
    <t>14.22</t>
  </si>
  <si>
    <t>30.06.061</t>
  </si>
  <si>
    <t>Sistema de alarme PNE com indicador audiovisual, para pessoas com mobilidade reduzida ou cadeirante</t>
  </si>
  <si>
    <t>CJ</t>
  </si>
  <si>
    <t>14.23</t>
  </si>
  <si>
    <t>SINALIZAÇÃO VISUAL DE DEGRAUS PARA DEFICIENTE VISUAL</t>
  </si>
  <si>
    <t>14.24</t>
  </si>
  <si>
    <t>PLACA DE IDENTIFICAÇÃO COM NÚMERO PAVIMENTO EM BRAILE</t>
  </si>
  <si>
    <t>14.25</t>
  </si>
  <si>
    <t>PLACA DE IDENTIFICAÇÃO DE WC EM BRAILE FEM./ MASC.</t>
  </si>
  <si>
    <t>14.26</t>
  </si>
  <si>
    <t>PLACA DE IDENTIFICAÇÃO EM BRAILE "INÍCIO E FINAL" P/ CORRIMÃO</t>
  </si>
  <si>
    <t>14.27</t>
  </si>
  <si>
    <t>PLACA DE IDENTIFICAÇÃO EM BRAILE DE PAVIMENTO P/ CORRIMÃO</t>
  </si>
  <si>
    <t>14.28</t>
  </si>
  <si>
    <t>PLACA PARA PORTA WC C/ DESENHO UNIVERSAL ACESSIBILIDADE</t>
  </si>
  <si>
    <t>14.29</t>
  </si>
  <si>
    <t>30.06.110</t>
  </si>
  <si>
    <t>Sinalização com pictograma para vaga de estacionamento, com faixas demarcatórias</t>
  </si>
  <si>
    <t>14.30</t>
  </si>
  <si>
    <t>ANDAIMES METÁLICOS - FORNECIMENTO</t>
  </si>
  <si>
    <t>M3xMÊS</t>
  </si>
  <si>
    <t>14.31</t>
  </si>
  <si>
    <t>ANDAIMES METÁLICOS - MONTAGEM E DESMONTAGEM</t>
  </si>
  <si>
    <t>14.32</t>
  </si>
  <si>
    <t>SIURB</t>
  </si>
  <si>
    <t>PLATAFORMA DE MADEIRA A SEREM ARMADAS SOBRE ANDAIMES METÁLICOS</t>
  </si>
  <si>
    <t>14.33</t>
  </si>
  <si>
    <t>02.05.212</t>
  </si>
  <si>
    <t>Andaime tubular fachadeiro com piso metálico e sapatas ajustáveis</t>
  </si>
  <si>
    <t>M2MES</t>
  </si>
  <si>
    <t>14.34</t>
  </si>
  <si>
    <t>LIMPEZA GERAL DA OBRA</t>
  </si>
  <si>
    <t>14.35</t>
  </si>
  <si>
    <t>TRANSPORTE DE ENTULHO POR CAMINHÃO BASCULANTE, A PARTIR DE 1KM</t>
  </si>
  <si>
    <t>M3XKM</t>
  </si>
  <si>
    <t>14.36</t>
  </si>
  <si>
    <t>KGXKM</t>
  </si>
  <si>
    <t>14.37</t>
  </si>
  <si>
    <t>14.38</t>
  </si>
  <si>
    <t>14.39</t>
  </si>
  <si>
    <t>14.40</t>
  </si>
  <si>
    <t>14.41</t>
  </si>
  <si>
    <t>M2XKM</t>
  </si>
  <si>
    <t>14.42</t>
  </si>
  <si>
    <t>14.43</t>
  </si>
  <si>
    <t>14.44</t>
  </si>
  <si>
    <t>14.45</t>
  </si>
  <si>
    <t>L</t>
  </si>
  <si>
    <t>14.46</t>
  </si>
  <si>
    <t>LXKM</t>
  </si>
  <si>
    <t>14.47</t>
  </si>
  <si>
    <t>UNXKM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</si>
  <si>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</si>
  <si>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</si>
  <si>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</si>
  <si>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</si>
  <si>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</si>
  <si>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</si>
  <si>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</si>
  <si>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</si>
  <si>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</si>
  <si>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</si>
  <si>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</si>
  <si>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</si>
  <si>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</si>
  <si>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</si>
  <si>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MXKM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</si>
  <si>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</si>
  <si>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</si>
  <si>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</si>
  <si>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</si>
  <si>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</si>
  <si>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</si>
  <si>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</si>
  <si>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</si>
  <si>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</si>
  <si>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</si>
  <si>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05.09.008</t>
  </si>
  <si>
    <t>Transporte e taxa de destinação de resíduo sólido em aterro, tipo telhas cimento amianto</t>
  </si>
  <si>
    <t>T</t>
  </si>
  <si>
    <t>14.72</t>
  </si>
  <si>
    <t>PLANTIO DE GRAMA EM PAVIMENTO CONCREGRAMA. AF_05/2018</t>
  </si>
  <si>
    <t>14.73</t>
  </si>
  <si>
    <t>PLANTIO DE GRAMA BATATAIS EM PLACAS. AF_05/2018</t>
  </si>
  <si>
    <t>14.74</t>
  </si>
  <si>
    <t>APLICAÇÃO DE ADUBO EM SOLO. AF_05/2018</t>
  </si>
  <si>
    <t>14.75</t>
  </si>
  <si>
    <t>TERRA PREPARADA PARA PLANTIO</t>
  </si>
  <si>
    <t>14.76</t>
  </si>
  <si>
    <t>REMOÇÃO DE ENTULHO COM CAÇAMBA METÁLICA, INCLUSIVE CARGA MANUAL E DESCARGA EM BOTA-FORA</t>
  </si>
  <si>
    <t>14.77</t>
  </si>
  <si>
    <t>CARGA MANUAL E REMOÇÃO DE ENTULHO, INCLUSIVE TRANSPORTE ATÉ 1 KM</t>
  </si>
  <si>
    <t>14.78</t>
  </si>
  <si>
    <t>FP.04 - ALAMBRADO EM TUBO GALVANIZADO E TELA GALVANIZADA H=2,00M</t>
  </si>
  <si>
    <t>14.79</t>
  </si>
  <si>
    <t>FP.05 - ALAMBRADO EM TUBO GALVANIZADO E TELA GALVANIZADA H=1,00M</t>
  </si>
  <si>
    <t>14.80</t>
  </si>
  <si>
    <t>GRADIL DE FERRO PERFILADO - GE-1/EDIF</t>
  </si>
  <si>
    <t>14.81</t>
  </si>
  <si>
    <t>FP.01 - GRADIL DE FERRO PERFILADO, TIPO PARQUE SEM MURETA - GP-5/DEPAVE</t>
  </si>
  <si>
    <t>14.82</t>
  </si>
  <si>
    <t>FP.06 - GRADIL/PEITORIL DE FERRO PERFILADO H=1,00M</t>
  </si>
  <si>
    <t>14.83</t>
  </si>
  <si>
    <t>PP.20/24 - PORTÃO EM FERRO PERFILADO COM TELA, 1 FOLHA</t>
  </si>
  <si>
    <t>14.84</t>
  </si>
  <si>
    <t>TELA GALVANIZADA PARA ALAMBRADO - MALHA 2" FIO 10</t>
  </si>
  <si>
    <t>14.85</t>
  </si>
  <si>
    <t>DEMARCAÇÃO E PINTURA DE SUPERFÍCIES - EPÓXI</t>
  </si>
  <si>
    <t>14.86</t>
  </si>
  <si>
    <t>PRATELEIRA DE CONCRETO, ESPESSURA 50MM, COM BORDAS ARREDONDADAS E ENVERNIZADAS, EXCLUSIVE APOIO</t>
  </si>
  <si>
    <t>14.87</t>
  </si>
  <si>
    <t>PRATELEIRA EM ARDÓSIA CINZA, POLIDA 2 LADOS, ESPESSURA 30MM, EXCLUSIVE APOIO</t>
  </si>
  <si>
    <t>LIMPEZA DE CAIXA D'ÁGUA - ACIMA DE 10000 LITROS</t>
  </si>
  <si>
    <t>SUBTOTAL ITEM 14</t>
  </si>
  <si>
    <t>ACOMPANHAMENTO TÉCNICO</t>
  </si>
  <si>
    <t>15.1</t>
  </si>
  <si>
    <t>H</t>
  </si>
  <si>
    <t>15.2</t>
  </si>
  <si>
    <t>15.3</t>
  </si>
  <si>
    <t>ENCARREGADO GERAL COM ENCARGOS COMPLEMENTARES</t>
  </si>
  <si>
    <t>15.4</t>
  </si>
  <si>
    <t>MESTRE DE OBRAS COM ENCARGOS COMPLEMENTARES</t>
  </si>
  <si>
    <t>15.5</t>
  </si>
  <si>
    <t>TOPOGRAFO COM ENCARGOS COMPLEMENTARES</t>
  </si>
  <si>
    <t>15.6</t>
  </si>
  <si>
    <t>AUXILIAR DE TOPÓGRAFO COM ENCARGOS COMPLEMENTARES</t>
  </si>
  <si>
    <t>15.7</t>
  </si>
  <si>
    <t>15.8</t>
  </si>
  <si>
    <t>15.9</t>
  </si>
  <si>
    <t>SUBTOTAL ITEM 15</t>
  </si>
  <si>
    <t>CPU</t>
  </si>
  <si>
    <t>SERVIÇOS DE EXECUÇÃO DE RELATORIO DE DIAGNÓSTICO PROGNOSTICO</t>
  </si>
  <si>
    <t>KM</t>
  </si>
  <si>
    <t>m</t>
  </si>
  <si>
    <t>EQUIPE (ENCARREGADO, ESGOTEIRO, SOLDADOR, AJUDANTE GERAL, ENCANADOR, AJUDANTE DE ENCANADOR, PEDREIRO, ELETRICISTA, AJUDANTE DE ELETRICISTA E SERVENTE)</t>
  </si>
  <si>
    <t>SUBTOTAL ITEM 16</t>
  </si>
  <si>
    <t>TOTAL COM BDI</t>
  </si>
  <si>
    <t>SINAPI</t>
  </si>
  <si>
    <t>REMOÇÃO DE TAPUME/ CHAPAS METÁLICAS E DE MADEIRA, DE FORMA MANUAL, SEM REAPROVEITAMENTO. AF_12/2017</t>
  </si>
  <si>
    <t>CORTE RASO E RECORTE DE ÁRVORE COM DIÂMETRO DE TRONCO MAIOR OU IGUAL A 0,40 M E MENOR QUE 0,60 M.AF_05/2018</t>
  </si>
  <si>
    <t>P.UNIT. COM BDI</t>
  </si>
  <si>
    <t>REFLETOR EM ALUMÍNIO, DE SUPORTE E ALÇA, COM LÂMPADA VAPOR DE MERCÚRIO  DE 250 W, COM REATOR ALTO FATOR DE POTÊNCIA - FORNECIMENTO E INSTALAÇÃO. AF_02/2020</t>
  </si>
  <si>
    <t>PAVIMENTOS PERMEÁVEIS - PERFIL PARA ESTACIONAMENTO DE VEÍCULOS LEVES COM PISOS DE CONCRETO PRÉ- MOLDADO INTERTRAVADO DRENANTE COM INFILTRAÇÃO TOTAL</t>
  </si>
  <si>
    <r>
      <rPr>
        <sz val="10"/>
        <rFont val="Calibri Light"/>
        <family val="2"/>
      </rPr>
      <t>DEMOLIÇÃO DE ARGAMASSAS, DE FORMA MANUAL, SEM
REAPROVEITAMENTO. AF_12/2017</t>
    </r>
  </si>
  <si>
    <r>
      <rPr>
        <sz val="10"/>
        <rFont val="Calibri Light"/>
        <family val="2"/>
      </rPr>
      <t>DEMOLIÇÃO DE REVESTIMENTO CERÂMICO, DE FORMA MANUAL,
SEM REAPROVEITAMENTO. AF_12/2017</t>
    </r>
  </si>
  <si>
    <r>
      <rPr>
        <sz val="10"/>
        <rFont val="Calibri Light"/>
        <family val="2"/>
      </rPr>
      <t>DEMOLIÇÃO DE PAVIMENTO INTERTRAVADO, DE FORMA
MANUAL, COM REAPROVEITAMENTO. AF_12/2017</t>
    </r>
  </si>
  <si>
    <r>
      <rPr>
        <sz val="10"/>
        <rFont val="Calibri Light"/>
        <family val="2"/>
      </rPr>
      <t>DEMOLIÇÃO PARCIAL DE PAVIMENTO ASFÁLTICO, DE FORMA
MECANIZADA, SEM REAPROVEITAMENTO. AF_12/2017</t>
    </r>
  </si>
  <si>
    <r>
      <rPr>
        <sz val="10"/>
        <rFont val="Calibri Light"/>
        <family val="2"/>
      </rPr>
      <t>REMOÇÃO DE CHAPAS E PERFIS DE DRYWALL, DE FORMA
MANUAL, SEM REAPROVEITAMENTO. AF_12/2017</t>
    </r>
  </si>
  <si>
    <r>
      <rPr>
        <sz val="10"/>
        <rFont val="Calibri Light"/>
        <family val="2"/>
      </rPr>
      <t>REMOÇÃO DE FORROS DE DRYWALL, PVC E FIBROMINERAL, DE
FORMA MANUAL, SEM REAPROVEITAMENTO. AF_12/2017</t>
    </r>
  </si>
  <si>
    <r>
      <rPr>
        <sz val="10"/>
        <rFont val="Calibri Light"/>
        <family val="2"/>
      </rPr>
      <t>REMOÇÃO DE FORRO DE GESSO, DE FORMA MANUAL, SEM
REAPROVEITAMENTO. AF_12/2017</t>
    </r>
  </si>
  <si>
    <r>
      <rPr>
        <sz val="10"/>
        <rFont val="Calibri Light"/>
        <family val="2"/>
      </rPr>
      <t>REMOÇÃO DE PISO DE MADEIRA (ASSOALHO E BARROTE), DE
FORMA MANUAL, SEM REAPROVEITAMENTO. AF_12/2017</t>
    </r>
  </si>
  <si>
    <r>
      <rPr>
        <sz val="10"/>
        <rFont val="Calibri Light"/>
        <family val="2"/>
      </rPr>
      <t>REMOÇÃO DE PORTAS, DE FORMA MANUAL, SEM
REAPROVEITAMENTO. AF_12/2017</t>
    </r>
  </si>
  <si>
    <r>
      <rPr>
        <sz val="10"/>
        <rFont val="Calibri Light"/>
        <family val="2"/>
      </rPr>
      <t>REMOÇÃO DE JANELAS, DE FORMA MANUAL, SEM
REAPROVEITAMENTO. AF_12/2017</t>
    </r>
  </si>
  <si>
    <r>
      <rPr>
        <sz val="10"/>
        <rFont val="Calibri Light"/>
        <family val="2"/>
      </rPr>
      <t>REMOÇÃO DE TELHAS, DE FIBROCIMENTO, METÁLICA E CERÂMICA, DE FORMA MANUAL, SEM REAPROVEITAMENTO.
AF_12/2017</t>
    </r>
  </si>
  <si>
    <r>
      <rPr>
        <sz val="10"/>
        <rFont val="Calibri Light"/>
        <family val="2"/>
      </rPr>
      <t>REMOÇÃO DE TRAMA DE MADEIRA PARA COBERTURA, DE
FORMA MANUAL, SEM REAPROVEITAMENTO. AF_12/2017</t>
    </r>
  </si>
  <si>
    <r>
      <rPr>
        <sz val="10"/>
        <rFont val="Calibri Light"/>
        <family val="2"/>
      </rPr>
      <t>REMOÇÃO DE TESOURAS DE MADEIRA, COM VÃO MAIOR OU
IGUAL A 8M, DE FORMA MANUAL, SEM REAPROVEITAMENTO. AF_12/2017</t>
    </r>
  </si>
  <si>
    <r>
      <rPr>
        <sz val="10"/>
        <rFont val="Calibri Light"/>
        <family val="2"/>
      </rPr>
      <t>REMOÇÃO DE TRAMA METÁLICA PARA COBERTURA, DE FORMA
MANUAL, SEM REAPROVEITAMENTO. AF_12/2017</t>
    </r>
  </si>
  <si>
    <r>
      <rPr>
        <sz val="10"/>
        <rFont val="Calibri Light"/>
        <family val="2"/>
      </rPr>
      <t>REMOÇÃO DE CABOS ELÉTRICOS, DE FORMA MANUAL, SEM
REAPROVEITAMENTO. AF_12/2017</t>
    </r>
  </si>
  <si>
    <r>
      <rPr>
        <sz val="10"/>
        <rFont val="Calibri Light"/>
        <family val="2"/>
      </rPr>
      <t>REMOÇÃO DE LUMINÁRIAS, DE FORMA MANUAL, SEM
REAPROVEITAMENTO. AF_12/2017</t>
    </r>
  </si>
  <si>
    <r>
      <rPr>
        <sz val="10"/>
        <rFont val="Calibri Light"/>
        <family val="2"/>
      </rPr>
      <t>REMOÇÃO DE LOUÇAS, DE FORMA MANUAL, SEM
REAPROVEITAMENTO. AF_12/2017</t>
    </r>
  </si>
  <si>
    <r>
      <rPr>
        <sz val="10"/>
        <rFont val="Calibri Light"/>
        <family val="2"/>
      </rPr>
      <t>REMOÇÃO DE ACESSÓRIOS, DE FORMA MANUAL, SEM
REAPROVEITAMENTO. AF_12/2017</t>
    </r>
  </si>
  <si>
    <r>
      <rPr>
        <sz val="10"/>
        <rFont val="Calibri Light"/>
        <family val="2"/>
      </rPr>
      <t>REMOÇÃO DE VIDRO LISO COMUM DE ESQUADRIA COM
BAGUETE DE MADEIRA. AF_01/2021</t>
    </r>
  </si>
  <si>
    <r>
      <rPr>
        <sz val="10"/>
        <rFont val="Calibri Light"/>
        <family val="2"/>
      </rPr>
      <t>REMOÇÃO DE VIDRO LISO COMUM DE ESQUADRIA COM
BAGUETE DE ALUMÍNIO OU PVC. AF_01/2021</t>
    </r>
  </si>
  <si>
    <r>
      <rPr>
        <sz val="10"/>
        <rFont val="Calibri Light"/>
        <family val="2"/>
      </rPr>
      <t>REMOÇÃO DE VIDRO TEMPERADO FIXADO EM PERFIL U.
AF_01/2021</t>
    </r>
  </si>
  <si>
    <r>
      <rPr>
        <sz val="10"/>
        <rFont val="Calibri Light"/>
        <family val="2"/>
      </rPr>
      <t>ESTACA BROCA DE CONCRETO, DIÂMETRO DE 25CM,
ESCAVAÇÃO MANUAL COM TRADO CONCHA, COM ARMADURA DE ARRANQUE. AF_05/2020</t>
    </r>
  </si>
  <si>
    <r>
      <rPr>
        <sz val="10"/>
        <rFont val="Calibri Light"/>
        <family val="2"/>
      </rPr>
      <t>LASTRO DE CONCRETO MAGRO, APLICADO EM PISOS, LAJES
SOBRE SOLO OU RADIERS, ESPESSURA DE 5 CM. AF_07/2016</t>
    </r>
  </si>
  <si>
    <r>
      <rPr>
        <sz val="10"/>
        <rFont val="Calibri Light"/>
        <family val="2"/>
      </rPr>
      <t>CONCRETO FCK = 30MPA, TRAÇO 1:2,1:2,5 (EM MASSA SECA DE CIMENTO/ AREIA MÉDIA/ BRITA 1) - PREPARO MECÂNICO
COM
BETONEIRA 400 L. AF_05/2021</t>
    </r>
  </si>
  <si>
    <r>
      <rPr>
        <sz val="10"/>
        <rFont val="Calibri Light"/>
        <family val="2"/>
      </rPr>
      <t>CONCRETAGEM DE PILARES, FCK = 25 MPA, COM USO DE BALDES - LANÇAMENTO, ADENSAMENTO E ACABAMENTO.
AF_02/2022</t>
    </r>
  </si>
  <si>
    <r>
      <rPr>
        <sz val="10"/>
        <rFont val="Calibri Light"/>
        <family val="2"/>
      </rPr>
      <t>CONCRETAGEM DE VIGAS E LAJES, FCK=25 MPA, PARA LAJES MACIÇAS OU NERVURADAS COM USO DE BOMBA -
LANÇAMENTO, ADENSAMENTO E ACABAMENTO. AF_02/2022</t>
    </r>
  </si>
  <si>
    <r>
      <rPr>
        <sz val="10"/>
        <rFont val="Calibri Light"/>
        <family val="2"/>
      </rPr>
      <t>GRAUTEAMENTO VERTICAL EM ALVENARIA ESTRUTURAL.
AF_09/2021</t>
    </r>
  </si>
  <si>
    <r>
      <rPr>
        <sz val="10"/>
        <rFont val="Calibri Light"/>
        <family val="2"/>
      </rPr>
      <t>GRAUTEAMENTO DE CINTA INTERMEDIÁRIA OU DE
CONTRAVERGA EM ALVENARIA ESTRUTURAL. AF_09/2021</t>
    </r>
  </si>
  <si>
    <r>
      <rPr>
        <sz val="10"/>
        <rFont val="Calibri Light"/>
        <family val="2"/>
      </rPr>
      <t>GRAUTEAMENTO DE CINTA SUPERIOR OU DE VERGA EM
ALVENARIA ESTRUTURAL. AF_09/2021</t>
    </r>
  </si>
  <si>
    <r>
      <rPr>
        <sz val="10"/>
        <rFont val="Calibri Light"/>
        <family val="2"/>
      </rPr>
      <t>ARMAÇÃO PARA EXECUÇÃO DE RADIER, PISO DE CONCRETO OU
LAJE SOBRE SOLO, COM USO DE TELA Q-138. AF_09/2021</t>
    </r>
  </si>
  <si>
    <r>
      <rPr>
        <sz val="10"/>
        <rFont val="Calibri Light"/>
        <family val="2"/>
      </rPr>
      <t>VERGA MOLDADA IN LOCO EM CONCRETO PARA JANELAS COM
ATÉ 1,5 M DE VÃO. AF_03/2016</t>
    </r>
  </si>
  <si>
    <r>
      <rPr>
        <sz val="10"/>
        <rFont val="Calibri Light"/>
        <family val="2"/>
      </rPr>
      <t>ESCAVAÇÃO MANUAL DE VALA PARA VIGA BALDRAME (INCLUINDO ESCAVAÇÃO PARA COLOCAÇÃO DE FÔRMAS).
AF_06/2017</t>
    </r>
  </si>
  <si>
    <r>
      <rPr>
        <sz val="10"/>
        <rFont val="Calibri Light"/>
        <family val="2"/>
      </rPr>
      <t>ESCAVAÇÃO MANUAL PARA BLOCO DE COROAMENTO OU SAPATA (INCLUINDO ESCAVAÇÃO PARA COLOCAÇÃO DE
FÔRMAS). AF_06/2017</t>
    </r>
  </si>
  <si>
    <r>
      <rPr>
        <sz val="10"/>
        <rFont val="Calibri Light"/>
        <family val="2"/>
      </rPr>
      <t>ESCORAMENTO DE FÔRMAS DE LAJE EM MADEIRA NÃO APARELHADA, PÉ-DIREITO SIMPLES, INCLUSO TRAVAMENTO, 4
UTILIZAÇÕES. AF_09/2020</t>
    </r>
  </si>
  <si>
    <r>
      <rPr>
        <sz val="10"/>
        <rFont val="Calibri Light"/>
        <family val="2"/>
      </rPr>
      <t>MONTAGEM E DESMONTAGEM DE FÔRMA DE VIGA, ESCORAMENTO METÁLICO, PÉ-DIREITO SIMPLES, EM CHAPA DE
MADEIRA RESINADA, 2 UTILIZAÇÕES. AF_09/2020</t>
    </r>
  </si>
  <si>
    <r>
      <rPr>
        <sz val="10"/>
        <rFont val="Calibri Light"/>
        <family val="2"/>
      </rPr>
      <t>CONCRETAGEM DE PILARES, FCK = 25 MPA, COM USO DE BOMBA - LANÇAMENTO, ADENSAMENTO E ACABAMENTO.
AF_02/2022</t>
    </r>
  </si>
  <si>
    <r>
      <rPr>
        <sz val="10"/>
        <rFont val="Calibri Light"/>
        <family val="2"/>
      </rPr>
      <t>CAIXA DE INCÊNDIO 45X75X17CM - FORNECIMENTO E
INSTALAÇÃO. AF_10/2020</t>
    </r>
  </si>
  <si>
    <r>
      <rPr>
        <sz val="10"/>
        <rFont val="Calibri Light"/>
        <family val="2"/>
      </rPr>
      <t>TANQUE DE LOUÇA BRANCA COM COLUNA, 30L OU
EQUIVALENTE - FORNECIMENTO E INSTALAÇÃO. AF_01/2020</t>
    </r>
  </si>
  <si>
    <r>
      <rPr>
        <sz val="10"/>
        <rFont val="Calibri Light"/>
        <family val="2"/>
      </rPr>
      <t>TANQUE DE LOUÇA BRANCA SUSPENSO, 18L OU EQUIVALENTE -
FORNECIMENTO E INSTALAÇÃO. AF_01/2020</t>
    </r>
  </si>
  <si>
    <r>
      <rPr>
        <sz val="10"/>
        <rFont val="Calibri Light"/>
        <family val="2"/>
      </rPr>
      <t>VÁLVULA EM METAL CROMADO TIPO AMERICANA 3.1/2”X 1.1/2”
PARA PIA - FORNECIMENTO E INSTALAÇÃO. AF_01/2020</t>
    </r>
  </si>
  <si>
    <r>
      <rPr>
        <sz val="10"/>
        <rFont val="Calibri Light"/>
        <family val="2"/>
      </rPr>
      <t>SIFÃO DO TIPO GARRAFA/COPO EM PVC 1.1/4 X 1.1/2”-
FORNECIMENTO E INSTALAÇÃO. AF_01/2020</t>
    </r>
  </si>
  <si>
    <r>
      <rPr>
        <sz val="10"/>
        <rFont val="Calibri Light"/>
        <family val="2"/>
      </rPr>
      <t>ENGATE FLEXÍVEL EM PLÁSTICO BRANCO, 1/2”X 40CM -
FORNECIMENTO E INSTALAÇÃO. AF_01/2020</t>
    </r>
  </si>
  <si>
    <r>
      <rPr>
        <sz val="10"/>
        <rFont val="Calibri Light"/>
        <family val="2"/>
      </rPr>
      <t>VASO SANITÁRIO SIFONADO COM CAIXA ACOPLADA LOUÇA
BRANCA - FORNECIMENTO E INSTALAÇÃO. AF_01/2020</t>
    </r>
  </si>
  <si>
    <r>
      <rPr>
        <sz val="10"/>
        <rFont val="Calibri Light"/>
        <family val="2"/>
      </rPr>
      <t>LAVATÓRIO LOUÇA BRANCA COM COLUNA, 45 X 55CM OU EQUIVALENTE, PADRÃO MÉDIO - FORNECIMENTO E
INSTALAÇÃO. AF_01/2020</t>
    </r>
  </si>
  <si>
    <r>
      <rPr>
        <sz val="10"/>
        <rFont val="Calibri Light"/>
        <family val="2"/>
      </rPr>
      <t>LAVATÓRIO LOUÇA BRANCA SUSPENSO, 29,5 X 39CM OU EQUIVALENTE, PADRÃO POPULAR - FORNECIMENTO E
INSTALAÇÃO. AF_01/2020</t>
    </r>
  </si>
  <si>
    <r>
      <rPr>
        <sz val="10"/>
        <rFont val="Calibri Light"/>
        <family val="2"/>
      </rPr>
      <t>TORNEIRA CROMADA DE MESA, 1/2”OU 3/4”, PARA LAVATÓRIO,
PADRÃO MÉDIO - FORNECIMENTO E INSTALAÇÃO. AF_01/2020</t>
    </r>
  </si>
  <si>
    <r>
      <rPr>
        <sz val="10"/>
        <rFont val="Calibri Light"/>
        <family val="2"/>
      </rPr>
      <t>VASO SANITARIO SIFONADO CONVENCIONAL COM LOUÇA
BRANCA, INCLUSO CONJUNTO DE LIGAÇÃO PARA BACIA SANITÁRIA AJUSTÁVEL - FORNECIMENTO E INSTALAÇÃO. AF_10/2016</t>
    </r>
  </si>
  <si>
    <r>
      <rPr>
        <sz val="10"/>
        <rFont val="Calibri Light"/>
        <family val="2"/>
      </rPr>
      <t>VASO SANITARIO SIFONADO CONVENCIONAL PARA PCD SEM
FURO FRONTAL COM LOUÇA BRANCA SEM ASSENTO - FORNECIMENTO E INSTALAÇÃO. AF_01/2020</t>
    </r>
  </si>
  <si>
    <r>
      <rPr>
        <sz val="10"/>
        <rFont val="Calibri Light"/>
        <family val="2"/>
      </rPr>
      <t>PORTA TOALHA ROSTO EM METAL CROMADO, TIPO ARGOLA,
INCLUSO FIXAÇÃO. AF_01/2020</t>
    </r>
  </si>
  <si>
    <r>
      <rPr>
        <sz val="10"/>
        <rFont val="Calibri Light"/>
        <family val="2"/>
      </rPr>
      <t>PORTA TOALHA BANHO EM METAL CROMADO, TIPO BARRA,
INCLUSO FIXAÇÃO. AF_01/2020</t>
    </r>
  </si>
  <si>
    <r>
      <rPr>
        <sz val="10"/>
        <rFont val="Calibri Light"/>
        <family val="2"/>
      </rPr>
      <t>PAPELEIRA DE PAREDE EM METAL CROMADO SEM TAMPA,
INCLUSO FIXAÇÃO. AF_01/2020</t>
    </r>
  </si>
  <si>
    <r>
      <rPr>
        <sz val="10"/>
        <rFont val="Calibri Light"/>
        <family val="2"/>
      </rPr>
      <t>SABONETEIRA DE PAREDE EM METAL CROMADO, INCLUSO
FIXAÇÃO. AF_01/2020</t>
    </r>
  </si>
  <si>
    <r>
      <rPr>
        <sz val="10"/>
        <rFont val="Calibri Light"/>
        <family val="2"/>
      </rPr>
      <t>KIT DE ACESSORIOS PARA BANHEIRO EM METAL CROMADO, 5
PECAS, INCLUSO FIXAÇÃO. AF_01/2020</t>
    </r>
  </si>
  <si>
    <r>
      <rPr>
        <sz val="10"/>
        <rFont val="Calibri Light"/>
        <family val="2"/>
      </rPr>
      <t>SABONETEIRA PLASTICA TIPO DISPENSER PARA SABONETE
LIQUIDO COM RESERVATORIO 800 A 1500 ML, INCLUSO FIXAÇÃO. AF_01/2020</t>
    </r>
  </si>
  <si>
    <r>
      <rPr>
        <sz val="10"/>
        <rFont val="Calibri Light"/>
        <family val="2"/>
      </rPr>
      <t>ACABAMENTO MONOCOMANDO PARA CHUVEIRO –
FORNECIMENTO E INSTALAÇÃO. AF_01/2020</t>
    </r>
  </si>
  <si>
    <r>
      <rPr>
        <sz val="10"/>
        <rFont val="Calibri Light"/>
        <family val="2"/>
      </rPr>
      <t>MICTÓRIO SIFONADO LOUÇA BRANCA –PADRÃO MÉDIO –
FORNECIMENTO E INSTALAÇÃO. AF_01/2020</t>
    </r>
  </si>
  <si>
    <r>
      <rPr>
        <sz val="10"/>
        <rFont val="Calibri Light"/>
        <family val="2"/>
      </rPr>
      <t>REGISTRO DE GAVETA BRUTO, LATÃO, ROSCÁVEL, 3/4", COM ACABAMENTO E CANOPLA CROMADOS - FORNECIMENTO
E
INSTALAÇÃO. AF_08/2021</t>
    </r>
  </si>
  <si>
    <r>
      <rPr>
        <sz val="10"/>
        <rFont val="Calibri Light"/>
        <family val="2"/>
      </rPr>
      <t>REGISTRO DE GAVETA BRUTO, LATÃO, ROSCÁVEL, 1", COM ACABAMENTO E CANOPLA CROMADOS - FORNECIMENTO E
INSTALAÇÃO. AF_08/2021</t>
    </r>
  </si>
  <si>
    <r>
      <rPr>
        <sz val="10"/>
        <rFont val="Calibri Light"/>
        <family val="2"/>
      </rPr>
      <t>REGISTRO DE PRESSÃO BRUTO, LATÃO, ROSCÁVEL, 1/2", COM
ACABAMENTO E CANOPLA CROMADOS - FORNECIMENTO E INSTALAÇÃO. AF_08/2021</t>
    </r>
  </si>
  <si>
    <r>
      <rPr>
        <sz val="10"/>
        <rFont val="Calibri Light"/>
        <family val="2"/>
      </rPr>
      <t>REGISTRO DE GAVETA BRUTO, LATÃO, ROSCÁVEL, 1/2", COM
ACABAMENTO E CANOPLA CROMADOS - FORNECIMENTO E INSTALAÇÃO. AF_08/2021</t>
    </r>
  </si>
  <si>
    <r>
      <rPr>
        <sz val="10"/>
        <rFont val="Calibri Light"/>
        <family val="2"/>
      </rPr>
      <t>REGISTRO DE GAVETA BRUTO, LATÃO, ROSCÁVEL, 1 1/2" -
FORNECIMENTO E INSTALAÇÃO. AF_08/2021</t>
    </r>
  </si>
  <si>
    <r>
      <rPr>
        <sz val="10"/>
        <rFont val="Calibri Light"/>
        <family val="2"/>
      </rPr>
      <t>REGISTRO DE GAVETA BRUTO, LATÃO, ROSCÁVEL, 2" -
FORNECIMENTO E INSTALAÇÃO. AF_08/2021</t>
    </r>
  </si>
  <si>
    <r>
      <rPr>
        <sz val="10"/>
        <rFont val="Calibri Light"/>
        <family val="2"/>
      </rPr>
      <t>REGISTRO DE GAVETA BRUTO, LATÃO, ROSCÁVEL, 2 1/2" -
FORNECIMENTO E INSTALAÇÃO. AF_08/2021</t>
    </r>
  </si>
  <si>
    <r>
      <rPr>
        <sz val="10"/>
        <rFont val="Calibri Light"/>
        <family val="2"/>
      </rPr>
      <t>ABRIGO PARA HIDRANTE, 90X60X17CM, COM REGISTRO GLOBO
ANGULAR 45 GRAUS 2 1/2", ADAPTADOR STORZ 2 1/2", MANGUEIRA DE INCÊNDIO 20M, REDUÇÃO 2 1/2" X 1 1/2" E ESGUICHO EM LATÃO 1 1/2" - FORNECIMENTO E INSTALAÇÃO. AF_10/2020</t>
    </r>
  </si>
  <si>
    <r>
      <rPr>
        <sz val="10"/>
        <rFont val="Calibri Light"/>
        <family val="2"/>
      </rPr>
      <t>TUBO PVC, SÉRIE R, ÁGUA PLUVIAL, DN 100 MM, FORNECIDO E
INSTALADO EM RAMAL DE ENCAMINHAMENTO. AF_06/2022</t>
    </r>
  </si>
  <si>
    <r>
      <rPr>
        <sz val="10"/>
        <rFont val="Calibri Light"/>
        <family val="2"/>
      </rPr>
      <t>TUBO PVC, SÉRIE R, ÁGUA PLUVIAL, DN 75 MM, FORNECIDO E
INSTALADO EM RAMAL DE ENCAMINHAMENTO. AF_06/2022</t>
    </r>
  </si>
  <si>
    <r>
      <rPr>
        <sz val="10"/>
        <rFont val="Calibri Light"/>
        <family val="2"/>
      </rPr>
      <t>TORNEIRA CROMADA LONGA, DE PAREDE, 1/2”OU 3/4”, PARA PIA DE COZINHA, PADRÃO POPULAR - FORNECIMENTO E
INSTALAÇÃO. AF_01/2020</t>
    </r>
  </si>
  <si>
    <r>
      <rPr>
        <sz val="10"/>
        <rFont val="Calibri Light"/>
        <family val="2"/>
      </rPr>
      <t>REGISTRO DE PRESSÃO BRUTO, LATÃO, ROSCÁVEL, 3/4", COM ACABAMENTO E CANOPLA CROMADOS -
FORNECIMENTO E
INSTALAÇÃO. AF_08/2021</t>
    </r>
  </si>
  <si>
    <r>
      <rPr>
        <sz val="10"/>
        <rFont val="Calibri Light"/>
        <family val="2"/>
      </rPr>
      <t>CAIXA D´ÁGUA EM POLIETILENO, 2000 LITROS - FORNECIMENTO
E INSTALAÇÃO. AF_06/2021</t>
    </r>
  </si>
  <si>
    <r>
      <rPr>
        <sz val="10"/>
        <rFont val="Calibri Light"/>
        <family val="2"/>
      </rPr>
      <t>TORNEIRA DE BOIA PARA CAIXA D'ÁGUA, ROSCÁVEL, 2" -
FORNECIMENTO E INSTALAÇÃO. AF_08/2021</t>
    </r>
  </si>
  <si>
    <r>
      <rPr>
        <sz val="10"/>
        <rFont val="Calibri Light"/>
        <family val="2"/>
      </rPr>
      <t>TUBO PVC, SÉRIE R, ÁGUA PLUVIAL, DN 150 MM, FORNECIDO E INSTALADO EM CONDUTORES VERTICAIS DE ÁGUAS
PLUVIAIS.
AF_06/2022</t>
    </r>
  </si>
  <si>
    <r>
      <rPr>
        <sz val="10"/>
        <rFont val="Calibri Light"/>
        <family val="2"/>
      </rPr>
      <t>CABO DE COBRE FLEXÍVEL ISOLADO, 2,5 MM², ANTI-CHAMA 0,6/1,0 KV, PARA CIRCUITOS TERMINAIS - FORNECIMENTO E
INSTALAÇÃO. AF_12/2015</t>
    </r>
  </si>
  <si>
    <r>
      <rPr>
        <sz val="10"/>
        <rFont val="Calibri Light"/>
        <family val="2"/>
      </rPr>
      <t>CABO DE COBRE FLEXÍVEL ISOLADO, 4 MM², ANTI-CHAMA 450/750 V, PARA CIRCUITOS TERMINAIS - FORNECIMENTO E
INSTALAÇÃO. AF_12/2015</t>
    </r>
  </si>
  <si>
    <r>
      <rPr>
        <sz val="10"/>
        <rFont val="Calibri Light"/>
        <family val="2"/>
      </rPr>
      <t>CABO DE COBRE FLEXÍVEL ISOLADO, 6 MM², ANTI-CHAMA 0,6/1,0 KV, PARA CIRCUITOS TERMINAIS - FORNECIMENTO E
INSTALAÇÃO. AF_12/2015</t>
    </r>
  </si>
  <si>
    <r>
      <rPr>
        <sz val="10"/>
        <rFont val="Calibri Light"/>
        <family val="2"/>
      </rPr>
      <t>CABO DE COBRE FLEXÍVEL ISOLADO, 10 MM², ANTI-CHAMA 0,6/1,0 KV, PARA CIRCUITOS TERMINAIS - FORNECIMENTO E
INSTALAÇÃO. AF_12/2015</t>
    </r>
  </si>
  <si>
    <r>
      <rPr>
        <sz val="10"/>
        <rFont val="Calibri Light"/>
        <family val="2"/>
      </rPr>
      <t>CABO DE COBRE FLEXÍVEL ISOLADO, 16 MM², ANTI-CHAMA 0,6/1,0 KV, PARA CIRCUITOS TERMINAIS - FORNECIMENTO E
INSTALAÇÃO. AF_12/2015</t>
    </r>
  </si>
  <si>
    <r>
      <rPr>
        <sz val="10"/>
        <rFont val="Calibri Light"/>
        <family val="2"/>
      </rPr>
      <t>CABO DE COBRE FLEXÍVEL ISOLADO, 10 MM², ANTI-CHAMA 0,6/1,0 KV, PARA DISTRIBUIÇÃO - FORNECIMENTO E
INSTALAÇÃO.
AF_12/2015</t>
    </r>
  </si>
  <si>
    <r>
      <rPr>
        <sz val="10"/>
        <rFont val="Calibri Light"/>
        <family val="2"/>
      </rPr>
      <t>CABO DE COBRE FLEXÍVEL ISOLADO, 16 MM², ANTI-CHAMA 0,6/1,0 KV, PARA DISTRIBUIÇÃO - FORNECIMENTO E
INSTALAÇÃO.
AF_12/2015</t>
    </r>
  </si>
  <si>
    <r>
      <rPr>
        <sz val="10"/>
        <rFont val="Calibri Light"/>
        <family val="2"/>
      </rPr>
      <t>ELETRODUTO FLEXÍVEL CORRUGADO, PVC, DN 25 MM (3/4"), PARA CIRCUITOS TERMINAIS, INSTALADO EM FORRO -
FORNECIMENTO E INSTALAÇÃO. AF_12/2015</t>
    </r>
  </si>
  <si>
    <r>
      <rPr>
        <sz val="10"/>
        <rFont val="Calibri Light"/>
        <family val="2"/>
      </rPr>
      <t>ELETRODUTO FLEXÍVEL CORRUGADO REFORÇADO, PVC, DN 32 MM (1"), PARA CIRCUITOS TERMINAIS, INSTALADO EM
FORRO -
FORNECIMENTO E INSTALAÇÃO. AF_12/2015</t>
    </r>
  </si>
  <si>
    <r>
      <rPr>
        <sz val="10"/>
        <rFont val="Calibri Light"/>
        <family val="2"/>
      </rPr>
      <t>ELETRODUTO FLEXÍVEL CORRUGADO REFORÇADO, PVC, DN 25 MM (3/4"), PARA CIRCUITOS TERMINAIS, INSTALADO EM
PAREDE -
FORNECIMENTO E INSTALAÇÃO. AF_12/2015</t>
    </r>
  </si>
  <si>
    <r>
      <rPr>
        <sz val="10"/>
        <rFont val="Calibri Light"/>
        <family val="2"/>
      </rPr>
      <t>ELETRODUTO FLEXÍVEL CORRUGADO, PVC, DN 32 MM (1"), PARA CIRCUITOS TERMINAIS, INSTALADO EM PAREDE -
FORNECIMENTO E INSTALAÇÃO. AF_12/2015</t>
    </r>
  </si>
  <si>
    <r>
      <rPr>
        <sz val="10"/>
        <rFont val="Calibri Light"/>
        <family val="2"/>
      </rPr>
      <t>ELETRODUTO RÍGIDO ROSCÁVEL, PVC, DN 25 MM (3/4"), PARA CIRCUITOS TERMINAIS, INSTALADO EM PAREDE -
FORNECIMENTO E INSTALAÇÃO. AF_12/2015</t>
    </r>
  </si>
  <si>
    <r>
      <rPr>
        <sz val="10"/>
        <rFont val="Calibri Light"/>
        <family val="2"/>
      </rPr>
      <t>ELETRODUTO RÍGIDO ROSCÁVEL, PVC, DN 32 MM (1"), PARA CIRCUITOS TERMINAIS, INSTALADO EM PAREDE -
FORNECIMENTO E INSTALAÇÃO. AF_12/2015</t>
    </r>
  </si>
  <si>
    <r>
      <rPr>
        <sz val="10"/>
        <rFont val="Calibri Light"/>
        <family val="2"/>
      </rPr>
      <t>ELETRODUTO RÍGIDO ROSCÁVEL, PVC, DN 40 MM (1 1/4"), PARA CIRCUITOS TERMINAIS, INSTALADO EM PAREDE -
FORNECIMENTO E INSTALAÇÃO. AF_12/2015</t>
    </r>
  </si>
  <si>
    <r>
      <rPr>
        <sz val="10"/>
        <rFont val="Calibri Light"/>
        <family val="2"/>
      </rPr>
      <t>ELETRODUTO RÍGIDO ROSCÁVEL, PVC, DN 25 MM (3/4"), PARA CIRCUITOS TERMINAIS, INSTALADO EM LAJE -
FORNECIMENTO E
INSTALAÇÃO. AF_12/2015</t>
    </r>
  </si>
  <si>
    <r>
      <rPr>
        <sz val="10"/>
        <rFont val="Calibri Light"/>
        <family val="2"/>
      </rPr>
      <t>ELETRODUTO RÍGIDO ROSCÁVEL, PVC, DN 32 MM (1"), PARA
CIRCUITOS TERMINAIS, INSTALADO EM LAJE - FORNECIMENTO E INSTALAÇÃO. AF_12/2015</t>
    </r>
  </si>
  <si>
    <r>
      <rPr>
        <sz val="10"/>
        <rFont val="Calibri Light"/>
        <family val="2"/>
      </rPr>
      <t>ELETRODUTO RÍGIDO ROSCÁVEL, PVC, DN 40 MM (1 1/4"), PARA CIRCUITOS TERMINAIS, INSTALADO EM LAJE -
FORNECIMENTO E
INSTALAÇÃO. AF_12/2015</t>
    </r>
  </si>
  <si>
    <r>
      <rPr>
        <sz val="10"/>
        <rFont val="Calibri Light"/>
        <family val="2"/>
      </rPr>
      <t>CONDULETE DE ALUMÍNIO, TIPO B, PARA ELETRODUTO DE AÇO GALVANIZADO DN 25 MM (1''), APARENTE -
FORNECIMENTO E
INSTALAÇÃO. AF_10/2022</t>
    </r>
  </si>
  <si>
    <r>
      <rPr>
        <sz val="10"/>
        <rFont val="Calibri Light"/>
        <family val="2"/>
      </rPr>
      <t>CONDULETE DE ALUMÍNIO, TIPO E, PARA ELETRODUTO DE AÇO GALVANIZADO DN 32 MM (1 1/4''), APARENTE -
FORNECIMENTO E
INSTALAÇÃO. AF_10/2022</t>
    </r>
  </si>
  <si>
    <r>
      <rPr>
        <sz val="10"/>
        <rFont val="Calibri Light"/>
        <family val="2"/>
      </rPr>
      <t>CONDULETE DE PVC, TIPO B, PARA ELETRODUTO DE PVC SOLDÁVEL DN 25 MM (3/4''), APARENTE - FORNECIMENTO E
INSTALAÇÃO. AF_10/2022</t>
    </r>
  </si>
  <si>
    <r>
      <rPr>
        <sz val="10"/>
        <rFont val="Calibri Light"/>
        <family val="2"/>
      </rPr>
      <t>CONDULETE DE PVC, TIPO B, PARA ELETRODUTO DE PVC
SOLDÁVEL DN 32 MM (1''), APARENTE - FORNECIMENTO E INSTALAÇÃO. AF_10/2022</t>
    </r>
  </si>
  <si>
    <r>
      <rPr>
        <sz val="10"/>
        <rFont val="Calibri Light"/>
        <family val="2"/>
      </rPr>
      <t>CAIXA RETANGULAR 4" X 2" ALTA (2,00 M DO PISO), PVC, INSTALADA EM PAREDE - FORNECIMENTO E INSTALAÇÃO.
AF_12/2015</t>
    </r>
  </si>
  <si>
    <r>
      <rPr>
        <sz val="10"/>
        <rFont val="Calibri Light"/>
        <family val="2"/>
      </rPr>
      <t>CAIXA RETANGULAR 4" X 2" MÉDIA (1,30 M DO PISO), PVC, INSTALADA EM PAREDE - FORNECIMENTO E INSTALAÇÃO.
AF_12/2015</t>
    </r>
  </si>
  <si>
    <r>
      <rPr>
        <sz val="10"/>
        <rFont val="Calibri Light"/>
        <family val="2"/>
      </rPr>
      <t>CAIXA RETANGULAR 4" X 2" BAIXA (0,30 M DO PISO), PVC, INSTALADA EM PAREDE - FORNECIMENTO E INSTALAÇÃO.
AF_12/2015</t>
    </r>
  </si>
  <si>
    <r>
      <rPr>
        <sz val="10"/>
        <rFont val="Calibri Light"/>
        <family val="2"/>
      </rPr>
      <t>CAIXA RETANGULAR 4" X 4" ALTA (2,00 M DO PISO), PVC, INSTALADA EM PAREDE - FORNECIMENTO E INSTALAÇÃO.
AF_12/2015</t>
    </r>
  </si>
  <si>
    <r>
      <rPr>
        <sz val="10"/>
        <rFont val="Calibri Light"/>
        <family val="2"/>
      </rPr>
      <t>CAIXA RETANGULAR 4" X 4" MÉDIA (1,30 M DO PISO), PVC, INSTALADA EM PAREDE - FORNECIMENTO E INSTALAÇÃO.
AF_12/2015</t>
    </r>
  </si>
  <si>
    <r>
      <rPr>
        <sz val="10"/>
        <rFont val="Calibri Light"/>
        <family val="2"/>
      </rPr>
      <t>CAIXA RETANGULAR 4" X 4" BAIXA (0,30 M DO PISO), PVC, INSTALADA EM PAREDE - FORNECIMENTO E INSTALAÇÃO.
AF_12/2015</t>
    </r>
  </si>
  <si>
    <r>
      <rPr>
        <sz val="10"/>
        <rFont val="Calibri Light"/>
        <family val="2"/>
      </rPr>
      <t>QUADRO DE DISTRIBUIÇÃO DE ENERGIA EM CHAPA DE AÇO GALVANIZADO, DE EMBUTIR, COM BARRAMENTO
TRIFÁSICO, PARA 12 DISJUNTORES DIN 100A - FORNECIMENTO E
INSTALAÇÃO. AF_10/2020</t>
    </r>
  </si>
  <si>
    <r>
      <rPr>
        <sz val="10"/>
        <rFont val="Calibri Light"/>
        <family val="2"/>
      </rPr>
      <t>QUADRO DE DISTRIBUIÇÃO DE ENERGIA EM CHAPA DE AÇO GALVANIZADO, DE SOBREPOR, COM BARRAMENTO
TRIFÁSICO, PARA 18 DISJUNTORES DIN 100A - FORNECIMENTO E
INSTALAÇÃO. AF_10/2020</t>
    </r>
  </si>
  <si>
    <r>
      <rPr>
        <sz val="10"/>
        <rFont val="Calibri Light"/>
        <family val="2"/>
      </rPr>
      <t>QUADRO DE DISTRIBUIÇÃO DE ENERGIA EM CHAPA DE AÇO GALVANIZADO, DE EMBUTIR, COM BARRAMENTO
TRIFÁSICO, PARA 24 DISJUNTORES DIN 100A - FORNECIMENTO E
INSTALAÇÃO. AF_10/2020</t>
    </r>
  </si>
  <si>
    <r>
      <rPr>
        <sz val="10"/>
        <rFont val="Calibri Light"/>
        <family val="2"/>
      </rPr>
      <t>DISJUNTOR BIPOLAR TIPO DIN, CORRENTE NOMINAL DE 16A -
FORNECIMENTO E INSTALAÇÃO. AF_10/2020</t>
    </r>
  </si>
  <si>
    <r>
      <rPr>
        <sz val="10"/>
        <rFont val="Calibri Light"/>
        <family val="2"/>
      </rPr>
      <t>DISJUNTOR BIPOLAR TIPO DIN, CORRENTE NOMINAL DE 20A -
FORNECIMENTO E INSTALAÇÃO. AF_10/2020</t>
    </r>
  </si>
  <si>
    <r>
      <rPr>
        <sz val="10"/>
        <rFont val="Calibri Light"/>
        <family val="2"/>
      </rPr>
      <t>DISJUNTOR MONOPOLAR TIPO DIN, CORRENTE NOMINAL DE 16A
FORNECIMENTO E INSTALAÇÃO. AF_10/2020</t>
    </r>
  </si>
  <si>
    <r>
      <rPr>
        <sz val="10"/>
        <rFont val="Calibri Light"/>
        <family val="2"/>
      </rPr>
      <t>DISJUNTOR MONOPOLAR TIPO DIN, CORRENTE NOMINAL DE 20A
FORNECIMENTO E INSTALAÇÃO. AF_10/2020</t>
    </r>
  </si>
  <si>
    <r>
      <rPr>
        <sz val="10"/>
        <rFont val="Calibri Light"/>
        <family val="2"/>
      </rPr>
      <t>DISJUNTOR MONOPOLAR TIPO DIN, CORRENTE NOMINAL DE 25A
FORNECIMENTO E INSTALAÇÃO. AF_10/2020</t>
    </r>
  </si>
  <si>
    <r>
      <rPr>
        <sz val="10"/>
        <rFont val="Calibri Light"/>
        <family val="2"/>
      </rPr>
      <t>DISJUNTOR BIPOLAR TIPO DIN, CORRENTE NOMINAL DE 40A -
FORNECIMENTO E INSTALAÇÃO. AF_10/2020</t>
    </r>
  </si>
  <si>
    <r>
      <rPr>
        <sz val="10"/>
        <rFont val="Calibri Light"/>
        <family val="2"/>
      </rPr>
      <t>DISJUNTOR BIPOLAR TIPO DIN, CORRENTE NOMINAL DE 50A -
FORNECIMENTO E INSTALAÇÃO. AF_10/2020</t>
    </r>
  </si>
  <si>
    <r>
      <rPr>
        <sz val="10"/>
        <rFont val="Calibri Light"/>
        <family val="2"/>
      </rPr>
      <t>DISJUNTOR TRIPOLAR TIPO DIN, CORRENTE NOMINAL DE 32A -
FORNECIMENTO E INSTALAÇÃO. AF_10/2020</t>
    </r>
  </si>
  <si>
    <r>
      <rPr>
        <sz val="10"/>
        <rFont val="Calibri Light"/>
        <family val="2"/>
      </rPr>
      <t>DISJUNTOR TRIPOLAR TIPO DIN, CORRENTE NOMINAL DE 40A -
FORNECIMENTO E INSTALAÇÃO. AF_10/2020</t>
    </r>
  </si>
  <si>
    <r>
      <rPr>
        <sz val="10"/>
        <rFont val="Calibri Light"/>
        <family val="2"/>
      </rPr>
      <t>DISJUNTOR TRIPOLAR TIPO DIN, CORRENTE NOMINAL DE 50A -
FORNECIMENTO E INSTALAÇÃO. AF_10/2020</t>
    </r>
  </si>
  <si>
    <r>
      <rPr>
        <sz val="10"/>
        <rFont val="Calibri Light"/>
        <family val="2"/>
      </rPr>
      <t>LUVA PARA ELETRODUTO, PVC, ROSCÁVEL, DN 25 MM (3/4"), PARA CIRCUITOS TERMINAIS, INSTALADA EM LAJE -
FORNECIMENTO E INSTALAÇÃO. AF_12/2015</t>
    </r>
  </si>
  <si>
    <r>
      <rPr>
        <sz val="10"/>
        <rFont val="Calibri Light"/>
        <family val="2"/>
      </rPr>
      <t>LUVA PARA ELETRODUTO, PVC, ROSCÁVEL, DN 32 MM (1"), PARA CIRCUITOS TERMINAIS, INSTALADA EM LAJE -
FORNECIMENTO E
INSTALAÇÃO. AF_12/2015</t>
    </r>
  </si>
  <si>
    <r>
      <rPr>
        <sz val="10"/>
        <rFont val="Calibri Light"/>
        <family val="2"/>
      </rPr>
      <t>LUVA PARA ELETRODUTO, PVC, ROSCÁVEL, DN 25 MM (3/4"),
PARA CIRCUITOS TERMINAIS, INSTALADA EM PAREDE - FORNECIMENTO E INSTALAÇÃO. AF_12/2015</t>
    </r>
  </si>
  <si>
    <r>
      <rPr>
        <sz val="10"/>
        <rFont val="Calibri Light"/>
        <family val="2"/>
      </rPr>
      <t>LUVA PARA ELETRODUTO, PVC, ROSCÁVEL, DN 32 MM (1"), PARA CIRCUITOS TERMINAIS, INSTALADA EM PAREDE -
FORNECIMENTO E INSTALAÇÃO. AF_12/2015</t>
    </r>
  </si>
  <si>
    <r>
      <rPr>
        <sz val="10"/>
        <rFont val="Calibri Light"/>
        <family val="2"/>
      </rPr>
      <t>LUVA PARA ELETRODUTO, PVC, ROSCÁVEL, DN 40 MM (1 1/4"), PARA CIRCUITOS TERMINAIS, INSTALADA EM PAREDE -
FORNECIMENTO E INSTALAÇÃO. AF_12/2015</t>
    </r>
  </si>
  <si>
    <r>
      <rPr>
        <sz val="10"/>
        <rFont val="Calibri Light"/>
        <family val="2"/>
      </rPr>
      <t>LUMINÁRIA COMERCIAL DE SOBREPOR, COM CORPO, ALETAS PLANAS E TAMPA PORTA LÂMPADAS EM CHAPA DE AÇO TRATADO E PINTURA NA COR BRANCA, REFLETOR COM ACABAMENTO ESPECULAR DE ALTO BRILHO - 2 LÂMPADAS
FLUORESCENTES 16/20W</t>
    </r>
  </si>
  <si>
    <r>
      <rPr>
        <sz val="10"/>
        <rFont val="Calibri Light"/>
        <family val="2"/>
      </rPr>
      <t>LUMINÁRIA TIPO PLAFON EM PLÁSTICO, DE SOBREPOR, COM 1 LÂMPADA FLUORESCENTE DE 15 W, SEM REATOR -
FORNECIMENTO E INSTALAÇÃO. AF_02/2020</t>
    </r>
  </si>
  <si>
    <r>
      <rPr>
        <sz val="10"/>
        <rFont val="Calibri Light"/>
        <family val="2"/>
      </rPr>
      <t>LUMINÁRIA TIPO CALHA, DE EMBUTIR, COM 2 LÂMPADAS
FLUORESCENTES DE 14 W, COM REATOR DE PARTIDA RÁPIDA - FORNECIMENTO E INSTALAÇÃO. AF_02/2020</t>
    </r>
  </si>
  <si>
    <r>
      <rPr>
        <sz val="10"/>
        <rFont val="Calibri Light"/>
        <family val="2"/>
      </rPr>
      <t>LUMINÁRIA TIPO PLAFONIER BRANCA PARA LÂMPADA FLUORESCENTE 2X32W, COM DIFUSOR EM POLIESTIRENO
TRANSPARENTE E SOQUETES (REF. COVISA)</t>
    </r>
  </si>
  <si>
    <r>
      <rPr>
        <sz val="10"/>
        <rFont val="Calibri Light"/>
        <family val="2"/>
      </rPr>
      <t>LUMINÁRIA COMERCIAL DE SOBREPOR COM DIFUSOR TRANSPARENTE OU FOSCO PARA 2 LÂMPADAS TUBULARES DE
LED 18/20W - COMPLETA</t>
    </r>
  </si>
  <si>
    <r>
      <rPr>
        <sz val="10"/>
        <rFont val="Calibri Light"/>
        <family val="2"/>
      </rPr>
      <t>LUMINÁRIA COMERCIAL DE EMBUTIR COM DIFUSOR
TRANSPARENTE OU FOSCO PARA 2 LÂMPADAS TUBULARES T8 DE 10W - BASE G13-IRC&gt;=80 - COMPLETA</t>
    </r>
  </si>
  <si>
    <r>
      <rPr>
        <sz val="10"/>
        <rFont val="Calibri Light"/>
        <family val="2"/>
      </rPr>
      <t>CAIXA DE INSPEÇÃO PARA ATERRAMENTO, CIRCULAR, EM
POLIETILENO, DIÂMETRO INTERNO = 0,3 M. AF_12/2020</t>
    </r>
  </si>
  <si>
    <r>
      <rPr>
        <sz val="10"/>
        <rFont val="Calibri Light"/>
        <family val="2"/>
      </rPr>
      <t>HASTE DE ATERRAMENTO 3/4 PARA SPDA - FORNECIMENTO E
INSTALAÇÃO. AF_12/2017</t>
    </r>
  </si>
  <si>
    <r>
      <rPr>
        <sz val="10"/>
        <rFont val="Calibri Light"/>
        <family val="2"/>
      </rPr>
      <t>CORDOALHA DE COBRE NU 16 MM², NÃO ENTERRADA, COM
ISOLADOR - FORNECIMENTO E INSTALAÇÃO. AF_12/2017</t>
    </r>
  </si>
  <si>
    <r>
      <rPr>
        <sz val="10"/>
        <rFont val="Calibri Light"/>
        <family val="2"/>
      </rPr>
      <t>CORDOALHA DE COBRE NU 25 MM², NÃO ENTERRADA, COM
ISOLADOR - FORNECIMENTO E INSTALAÇÃO. AF_12/2017</t>
    </r>
  </si>
  <si>
    <r>
      <rPr>
        <sz val="10"/>
        <rFont val="Calibri Light"/>
        <family val="2"/>
      </rPr>
      <t>CORDOALHA DE COBRE NU 50 MM², ENTERRADA, SEM
ISOLADOR - FORNECIMENTO E INSTALAÇÃO. AF_12/2017</t>
    </r>
  </si>
  <si>
    <r>
      <rPr>
        <sz val="10"/>
        <rFont val="Calibri Light"/>
        <family val="2"/>
      </rPr>
      <t>ELETRODUTO PVC 40MM (1 ¼ ) PARA SPDA - FORNECIMENTO E
INSTALAÇÃO. AF_12/2017</t>
    </r>
  </si>
  <si>
    <r>
      <rPr>
        <sz val="10"/>
        <rFont val="Calibri Light"/>
        <family val="2"/>
      </rPr>
      <t>BASE METÁLICA PARA MASTRO 1 ½ PARA SPDA -
FORNECIMENTO E INSTALAÇÃO. AF_12/2017</t>
    </r>
  </si>
  <si>
    <r>
      <rPr>
        <sz val="10"/>
        <rFont val="Calibri Light"/>
        <family val="2"/>
      </rPr>
      <t>MASTRO 1 ½ PARA SPDA - FORNECIMENTO E INSTALAÇÃO.
AF_12/2017</t>
    </r>
  </si>
  <si>
    <r>
      <rPr>
        <sz val="10"/>
        <rFont val="Calibri Light"/>
        <family val="2"/>
      </rPr>
      <t>CAPTOR TIPO FRANKLIN PARA SPDA - FORNECIMENTO E
INSTALAÇÃO. AF_12/2017</t>
    </r>
  </si>
  <si>
    <r>
      <rPr>
        <sz val="10"/>
        <rFont val="Calibri Light"/>
        <family val="2"/>
      </rPr>
      <t>SUPORTE ISOLADOR PARA CORDOALHA DE COBRE -
FORNECIMENTO E INSTALAÇÃO. AF_12/2017</t>
    </r>
  </si>
  <si>
    <r>
      <rPr>
        <sz val="10"/>
        <rFont val="Calibri Light"/>
        <family val="2"/>
      </rPr>
      <t>LÂMPADA COMPACTA DE LED 10 W, BASE E27 - FORNECIMENTO
E INSTALAÇÃO. AF_02/2020</t>
    </r>
  </si>
  <si>
    <r>
      <rPr>
        <sz val="10"/>
        <rFont val="Calibri Light"/>
        <family val="2"/>
      </rPr>
      <t>LÂMPADA COMPACTA FLUORESCENTE DE 15 W, BASE E27 -
FORNECIMENTO E INSTALAÇÃO. AF_02/2020</t>
    </r>
  </si>
  <si>
    <r>
      <rPr>
        <sz val="10"/>
        <rFont val="Calibri Light"/>
        <family val="2"/>
      </rPr>
      <t>LÂMPADA COMPACTA FLUORESCENTE DE 20 W, BASE E27 -
FORNECIMENTO E INSTALAÇÃO. AF_02/2020</t>
    </r>
  </si>
  <si>
    <r>
      <rPr>
        <sz val="10"/>
        <rFont val="Calibri Light"/>
        <family val="2"/>
      </rPr>
      <t>LÂMPADA TUBULAR LED DE 9/10 W, BASE G13 - FORNECIMENTO
E INSTALAÇÃO. AF_02/2020_PS</t>
    </r>
  </si>
  <si>
    <r>
      <rPr>
        <sz val="10"/>
        <rFont val="Calibri Light"/>
        <family val="2"/>
      </rPr>
      <t>LÂMPADA TUBULAR LED DE 18/20 W, BASE G13 - FORNECIMENTO
E INSTALAÇÃO. AF_02/2020_PS</t>
    </r>
  </si>
  <si>
    <r>
      <rPr>
        <sz val="10"/>
        <rFont val="Calibri Light"/>
        <family val="2"/>
      </rPr>
      <t>LÂMPADA TUBULAR FLUORESCENTE T8 DE 16/18 W, BASE G13 -
FORNECIMENTO E INSTALAÇÃO. AF_02/2020_PS</t>
    </r>
  </si>
  <si>
    <r>
      <rPr>
        <sz val="10"/>
        <rFont val="Calibri Light"/>
        <family val="2"/>
      </rPr>
      <t>LÂMPADA VAPOR METÁLICO 150 W - FORNECIMENTO E
INSTALAÇÃO. AF_08/2020</t>
    </r>
  </si>
  <si>
    <r>
      <rPr>
        <sz val="10"/>
        <rFont val="Calibri Light"/>
        <family val="2"/>
      </rPr>
      <t>LÂMPADA VAPOR DE MERCÚRIO 125 W - FORNECIMENTO E
INSTALAÇÃO. AF_08/2020</t>
    </r>
  </si>
  <si>
    <r>
      <rPr>
        <sz val="10"/>
        <rFont val="Calibri Light"/>
        <family val="2"/>
      </rPr>
      <t>ELETRODUTO RÍGIDO ROSCÁVEL, PVC, DN 50 MM (1 1/2"), PARA REDE ENTERRADA DE DISTRIBUIÇÃO DE ENERGIA
ELÉTRICA -
FORNECIMENTO E INSTALAÇÃO. AF_12/2021</t>
    </r>
  </si>
  <si>
    <r>
      <rPr>
        <sz val="10"/>
        <rFont val="Calibri Light"/>
        <family val="2"/>
      </rPr>
      <t>TELHAMENTO COM TELHA CERÂMICA DE ENCAIXE, TIPO PORTUGUESA, COM ATÉ 2 ÁGUAS, INCLUSO TRANSPORTE
VERTICAL. AF_07/2019</t>
    </r>
  </si>
  <si>
    <r>
      <rPr>
        <sz val="10"/>
        <rFont val="Calibri Light"/>
        <family val="2"/>
      </rPr>
      <t>TELHAMENTO COM TELHA CERÂMICA CAPA-CANAL, TIPO COLONIAL, COM ATÉ 2 ÁGUAS, INCLUSO TRANSPORTE
VERTICAL. AF_07/2019</t>
    </r>
  </si>
  <si>
    <r>
      <rPr>
        <sz val="10"/>
        <rFont val="Calibri Light"/>
        <family val="2"/>
      </rPr>
      <t>TRAMA DE AÇO  COMPOSTA POR RIPAS E CAIBROS PARA TELHADOS DE ATÉ 2  ÁGUAS PARA  TELHA DE  ENCAIXE DE
CERÂMICA OU DE CONCRETO, INCLUSO TRANSPORTE
VERTICAL. AF_07/2019</t>
    </r>
  </si>
  <si>
    <r>
      <rPr>
        <sz val="10"/>
        <rFont val="Calibri Light"/>
        <family val="2"/>
      </rPr>
      <t>AMARRAÇÃO DE TELHAS CERÂMICAS OU DE CONCRETO.
AF_07/2019</t>
    </r>
  </si>
  <si>
    <r>
      <rPr>
        <sz val="10"/>
        <rFont val="Calibri Light"/>
        <family val="2"/>
      </rPr>
      <t>CALHA EM CHAPA DE AÇO GALVANIZADO NÚMERO 24, DESENVOLVIMENTO DE 50 CM, INCLUSO TRANSPORTE
VERTICAL. AF_07/2019</t>
    </r>
  </si>
  <si>
    <r>
      <rPr>
        <sz val="10"/>
        <rFont val="Calibri Light"/>
        <family val="2"/>
      </rPr>
      <t>CALHA EM CHAPA DE AÇO GALVANIZADO NÚMERO 24, DESENVOLVIMENTO DE 100 CM, INCLUSO TRANSPORTE
VERTICAL. AF_07/2019</t>
    </r>
  </si>
  <si>
    <r>
      <rPr>
        <sz val="10"/>
        <rFont val="Calibri Light"/>
        <family val="2"/>
      </rPr>
      <t>BATENTE PARA PORTA DE MADEIRA, PADRÃO MÉDIO -
FORNECIMENTO E MONTAGEM. AF_12/2019</t>
    </r>
  </si>
  <si>
    <r>
      <rPr>
        <sz val="10"/>
        <rFont val="Calibri Light"/>
        <family val="2"/>
      </rPr>
      <t>PORTA DE MADEIRA, MACIÇA (PESADA OU SUPERPESADA), 90X210CM, ESPESSURA DE 3,5CM, INCLUSO DOBRADIÇAS -
FORNECIMENTO E INSTALAÇÃO. AF_12/2019</t>
    </r>
  </si>
  <si>
    <r>
      <rPr>
        <sz val="10"/>
        <rFont val="Calibri Light"/>
        <family val="2"/>
      </rPr>
      <t>FECHADURA DE EMBUTIR PARA PORTAS INTERNAS, COMPLETA, ACABAMENTO PADRÃO MÉDIO, COM EXECUÇÃO DE
FURO -
FORNECIMENTO E INSTALAÇÃO. AF_12/2019</t>
    </r>
  </si>
  <si>
    <r>
      <rPr>
        <sz val="10"/>
        <rFont val="Calibri Light"/>
        <family val="2"/>
      </rPr>
      <t>KIT DE PORTA DE MADEIRA PARA PINTURA, SEMI-OCA (LEVE OU MÉDIA), PADRÃO POPULAR, 70X210CM, ESPESSURA DE
3,5CM, ITENS INCLUSOS: DOBRADIÇAS, MONTAGEM E INSTALAÇÃO DO BATENTE, FECHADURA COM EXECUÇÃO DO FURO -
FORNECIMENTO E INSTALAÇÃO. AF_12/2019</t>
    </r>
  </si>
  <si>
    <r>
      <rPr>
        <sz val="10"/>
        <rFont val="Calibri Light"/>
        <family val="2"/>
      </rPr>
      <t>KIT DE PORTA DE MADEIRA PARA PINTURA, SEMI-OCA (LEVE OU MÉDIA), PADRÃO POPULAR, 80X210CM, ESPESSURA DE
3,5CM, ITENS INCLUSOS: DOBRADIÇAS, MONTAGEM E INSTALAÇÃO DO BATENTE, FECHADURA COM EXECUÇÃO DO FURO -
FORNECIMENTO E INSTALAÇÃO. AF_12/2019</t>
    </r>
  </si>
  <si>
    <r>
      <rPr>
        <sz val="10"/>
        <rFont val="Calibri Light"/>
        <family val="2"/>
      </rPr>
      <t>KIT DE PORTA DE MADEIRA PARA PINTURA, SEMI-OCA (LEVE OU MÉDIA), PADRÃO POPULAR, 90X210CM, ESPESSURA DE
3,5CM, ITENS INCLUSOS: DOBRADIÇAS, MONTAGEM E INSTALAÇÃO DO BATENTE, FECHADURA COM EXECUÇÃO DO FURO -
FORNECIMENTO E INSTALAÇÃO. AF_12/2019</t>
    </r>
  </si>
  <si>
    <r>
      <rPr>
        <sz val="10"/>
        <rFont val="Calibri Light"/>
        <family val="2"/>
      </rPr>
      <t>KIT DE PORTA DE MADEIRA PARA PINTURA, SEMI-OCA (LEVE OU MÉDIA), PADRÃO POPULAR, 60X210CM, ESPESSURA DE
3,5CM, ITENS INCLUSOS: DOBRADIÇAS, MONTAGEM E INSTALAÇÃO DO BATENTE, FECHADURA COM EXECUÇÃO DO FURO -
FORNECIMENTO E INSTALAÇÃO. AF_12/2019</t>
    </r>
  </si>
  <si>
    <r>
      <rPr>
        <sz val="10"/>
        <rFont val="Calibri Light"/>
        <family val="2"/>
      </rPr>
      <t>ALIZAR DE 5X1,5CM PARA PORTA FIXADO COM PREGOS,
PADRÃO MÉDIO - FORNECIMENTO E INSTALAÇÃO. AF_12/2019</t>
    </r>
  </si>
  <si>
    <r>
      <rPr>
        <sz val="10"/>
        <rFont val="Calibri Light"/>
        <family val="2"/>
      </rPr>
      <t>PORTA CADEADO ZINCADO OXIDADO PRETO COM CADEADO DE
AÇO INOX, LARGURA DE *50* MM. AF_12/2019</t>
    </r>
  </si>
  <si>
    <r>
      <rPr>
        <sz val="10"/>
        <rFont val="Calibri Light"/>
        <family val="2"/>
      </rPr>
      <t>TARJETA TIPO LIVRE/OCUPADO PARA PORTA DE BANHEIRO.
AF_12/2019</t>
    </r>
  </si>
  <si>
    <r>
      <rPr>
        <sz val="10"/>
        <rFont val="Calibri Light"/>
        <family val="2"/>
      </rPr>
      <t>DOBRADIÇA EM AÇO/FERRO, 3" X 21/2", E=1,9 A 2MM, SEN ANEL, CROMADO OU ZINCADO, TAMPA BOLA, COM
PARAFUSOS.
AF_12/2019</t>
    </r>
  </si>
  <si>
    <r>
      <rPr>
        <sz val="10"/>
        <rFont val="Calibri Light"/>
        <family val="2"/>
      </rPr>
      <t>RECOLOCAÇÃO DE FOLHAS DE PORTA DE MADEIRA LEVE OU
MÉDIA DE 60CM DE LARGURA, CONSIDERANDO REAPROVEITAMENTO DO MATERIAL. AF_12/2019</t>
    </r>
  </si>
  <si>
    <r>
      <rPr>
        <sz val="10"/>
        <rFont val="Calibri Light"/>
        <family val="2"/>
      </rPr>
      <t>RECOLOCAÇÃO DE FOLHAS DE PORTA DE MADEIRA LEVE OU MÉDIA DE 70CM DE LARGURA, CONSIDERANDO
REAPROVEITAMENTO DO MATERIAL. AF_12/2019</t>
    </r>
  </si>
  <si>
    <r>
      <rPr>
        <sz val="10"/>
        <rFont val="Calibri Light"/>
        <family val="2"/>
      </rPr>
      <t>RECOLOCAÇÃO DE FOLHAS DE PORTA DE MADEIRA LEVE OU
MÉDIA DE 80CM DE LARGURA, CONSIDERANDO REAPROVEITAMENTO DO MATERIAL. AF_12/2019</t>
    </r>
  </si>
  <si>
    <r>
      <rPr>
        <sz val="10"/>
        <rFont val="Calibri Light"/>
        <family val="2"/>
      </rPr>
      <t>RECOLOCAÇÃO DE FOLHAS DE PORTA DE MADEIRA LEVE OU MÉDIA DE 90CM DE LARGURA, CONSIDERANDO
REAPROVEITAMENTO DO MATERIAL. AF_12/2019</t>
    </r>
  </si>
  <si>
    <r>
      <rPr>
        <sz val="10"/>
        <rFont val="Calibri Light"/>
        <family val="2"/>
      </rPr>
      <t>PORTA DE FERRO, DE ABRIR, TIPO GRADE COM CHAPA, COM
GUARNIÇÕES. AF_12/2019</t>
    </r>
  </si>
  <si>
    <r>
      <rPr>
        <sz val="10"/>
        <rFont val="Calibri Light"/>
        <family val="2"/>
      </rPr>
      <t>JANELA DE AÇO TIPO BASCULANTE PARA VIDROS, COM BATENTE, FERRAGENS E PINTURA ANTICORROSIVA.
EXCLUSIVE VIDROS, ACABAMENTO, ALIZAR E CONTRAMARCO.
FORNECIMENTO E INSTALAÇÃO. AF_12/2019</t>
    </r>
  </si>
  <si>
    <r>
      <rPr>
        <sz val="10"/>
        <rFont val="Calibri Light"/>
        <family val="2"/>
      </rPr>
      <t>CONTRAMARCO DE AÇO, FIXAÇÃO COM ARGAMASSA -
FORNECIMENTO E INSTALAÇÃO. AF_12/2019</t>
    </r>
  </si>
  <si>
    <r>
      <rPr>
        <sz val="10"/>
        <rFont val="Calibri Light"/>
        <family val="2"/>
      </rPr>
      <t>MOLA HIDRAULICA DE PISO PARA PORTA DE VIDRO
TEMPERADO. AF_01/2021</t>
    </r>
  </si>
  <si>
    <r>
      <rPr>
        <sz val="10"/>
        <rFont val="Calibri Light"/>
        <family val="2"/>
      </rPr>
      <t>JOGO DE FERRAGENS CROMADAS PARA PORTA DE VIDRO TEMPERADO, UMA FOLHA COMPOSTO DE DOBRADICAS SUPERIOR E INFERIOR, TRINCO, FECHADURA, CONTRA FECHADURA COM CAPUCHINHO SEM MOLA E PUXADOR.
AF_01/2021</t>
    </r>
  </si>
  <si>
    <r>
      <rPr>
        <sz val="10"/>
        <rFont val="Calibri Light"/>
        <family val="2"/>
      </rPr>
      <t>INSTALAÇÃO DE VIDRO LISO, E = 4 MM, EM ESQUADRIA DE
MADEIRA, FIXADO COM BAGUETE. AF_01/2021</t>
    </r>
  </si>
  <si>
    <r>
      <rPr>
        <sz val="10"/>
        <rFont val="Calibri Light"/>
        <family val="2"/>
      </rPr>
      <t>INSTALAÇÃO DE VIDRO LISO INCOLOR, E = 10 MM, EM
ESQUADRIA DE MADEIRA, FIXADO COM BAGUETE. AF_01/2021</t>
    </r>
  </si>
  <si>
    <r>
      <rPr>
        <sz val="10"/>
        <rFont val="Calibri Light"/>
        <family val="2"/>
      </rPr>
      <t>PORTA DE ABRIR COM MOLA HIDRÁULICA, EM VIDRO TEMPERADO, 90X210 CM, ESPESSURA 10 MM, INCLUSIVE
ACESSÓRIOS. AF_01/2021</t>
    </r>
  </si>
  <si>
    <r>
      <rPr>
        <sz val="10"/>
        <rFont val="Calibri Light"/>
        <family val="2"/>
      </rPr>
      <t>IMPERMEABILIZAÇÃO DE SUPERFÍCIE COM ARGAMASSA
POLIMÉRICA / MEMBRANA ACRÍLICA, 3 DEMÃOS. AF_06/2018</t>
    </r>
  </si>
  <si>
    <r>
      <rPr>
        <sz val="10"/>
        <rFont val="Calibri Light"/>
        <family val="2"/>
      </rPr>
      <t>IMPERMEABILIZAÇÃO DE SUPERFÍCIE COM EMULSÃO
ASFÁLTICA, 2 DEMÃOS AF_06/2018</t>
    </r>
  </si>
  <si>
    <r>
      <rPr>
        <sz val="10"/>
        <rFont val="Calibri Light"/>
        <family val="2"/>
      </rPr>
      <t>CAMADA SEPARADORA PARA EXECUÇÃO DE RADIER, PISO DE CONCRETO OU LAJE SOBRE SOLO, EM LONA PLÁSTICA.
AF_09/2021</t>
    </r>
  </si>
  <si>
    <r>
      <rPr>
        <sz val="10"/>
        <rFont val="Calibri Light"/>
        <family val="2"/>
      </rPr>
      <t>REVESTIMENTO CERÂMICO PARA PAREDES INTERNAS COM PLACAS TIPO ESMALTADA EXTRA DE DIMENSÕES 33X45 CM
APLICADAS EM AMBIENTES DE ÁREA MAIOR QUE 5 M² NA
ALTURA INTEIRA DAS PAREDES. AF_06/2014</t>
    </r>
  </si>
  <si>
    <r>
      <rPr>
        <sz val="10"/>
        <rFont val="Calibri Light"/>
        <family val="2"/>
      </rPr>
      <t>RODAPÉ CERÂMICO DE 7CM DE ALTURA COM PLACAS TIPO
ESMALTADA EXTRA DE DIMENSÕES 60X60CM. AF_06/2014</t>
    </r>
  </si>
  <si>
    <r>
      <rPr>
        <sz val="10"/>
        <rFont val="Calibri Light"/>
        <family val="2"/>
      </rPr>
      <t>RODAPÉ CERÂMICO DE 7CM DE ALTURA COM PLACAS TIPO
ESMALTADA EXTRA DE DIMENSÕES 45X45CM. AF_06/2014</t>
    </r>
  </si>
  <si>
    <r>
      <rPr>
        <sz val="10"/>
        <rFont val="Calibri Light"/>
        <family val="2"/>
      </rPr>
      <t>REVESTIMENTO CERÂMICO PARA PISO COM PLACAS TIPO PORCELANATO DE DIMENSÕES 60X60 CM APLICADA EM
AMBIENTES DE ÁREA MENOR QUE 5 M². AF_06/2014</t>
    </r>
  </si>
  <si>
    <r>
      <rPr>
        <sz val="10"/>
        <rFont val="Calibri Light"/>
        <family val="2"/>
      </rPr>
      <t>REVESTIMENTO CERÂMICO PARA PISO COM PLACAS TIPO PORCELANATO DE DIMENSÕES 60X60 CM APLICADA EM
AMBIENTES DE ÁREA MAIOR QUE 10 M². AF_06/2014</t>
    </r>
  </si>
  <si>
    <r>
      <rPr>
        <sz val="10"/>
        <rFont val="Calibri Light"/>
        <family val="2"/>
      </rPr>
      <t>PISO VINÍLICO SEMI-FLEXÍVEL EM PLACAS, PADRÃO LISO,
ESPESSURA 3,2 MM, FIXADO COM COLA. AF_09/2020</t>
    </r>
  </si>
  <si>
    <r>
      <rPr>
        <sz val="10"/>
        <rFont val="Calibri Light"/>
        <family val="2"/>
      </rPr>
      <t>PAVIMENTOS PERMEÁVEIS - PERFIL PARA CALÇADAS E PASSEIOS COM PISO DE CONCRETO PRÉ-MOLDADO
INTERTRAVADO DRENANTE COM INFILTRAÇÃO TOTAL</t>
    </r>
  </si>
  <si>
    <r>
      <rPr>
        <sz val="10"/>
        <rFont val="Calibri Light"/>
        <family val="2"/>
      </rPr>
      <t>FORRO EM DRYWALL, PARA AMBIENTES COMERCIAIS,
INCLUSIVE ESTRUTURA DE FIXAÇÃO. AF_05/2017_PS</t>
    </r>
  </si>
  <si>
    <r>
      <rPr>
        <sz val="10"/>
        <rFont val="Calibri Light"/>
        <family val="2"/>
      </rPr>
      <t>FORRO EM RÉGUAS DE PVC, FRISADO, PARA AMBIENTES
COMERCIAIS, INCLUSIVE ESTRUTURA DE FIXAÇÃO. AF_05/2017_PS</t>
    </r>
  </si>
  <si>
    <r>
      <rPr>
        <sz val="10"/>
        <rFont val="Calibri Light"/>
        <family val="2"/>
      </rPr>
      <t>ACABAMENTOS PARA FORRO (RODA-FORRO EM PERFIL
METÁLICO E PLÁSTICO). AF_05/2017</t>
    </r>
  </si>
  <si>
    <r>
      <rPr>
        <sz val="10"/>
        <rFont val="Calibri Light"/>
        <family val="2"/>
      </rPr>
      <t>APLICAÇÃO MANUAL DE MASSA ACRÍLICA EM PAREDES
EXTERNAS DE CASAS, DUAS DEMÃOS. AF_05/2017</t>
    </r>
  </si>
  <si>
    <r>
      <rPr>
        <sz val="10"/>
        <rFont val="Calibri Light"/>
        <family val="2"/>
      </rPr>
      <t>APLICAÇÃO DE FUNDO SELADOR ACRÍLICO EM TETO, UMA
DEMÃO. AF_06/2014</t>
    </r>
  </si>
  <si>
    <r>
      <rPr>
        <sz val="10"/>
        <rFont val="Calibri Light"/>
        <family val="2"/>
      </rPr>
      <t>LIXAMENTO DE MADEIRA PARA APLICAÇÃO DE FUNDO OU
PINTURA. AF_01/2021</t>
    </r>
  </si>
  <si>
    <r>
      <rPr>
        <sz val="10"/>
        <rFont val="Calibri Light"/>
        <family val="2"/>
      </rPr>
      <t>PINTURA VERNIZ (INCOLOR) ALQUÍDICO EM MADEIRA, USO
INTERNO E EXTERNO, 2 DEMÃOS. AF_01/2021</t>
    </r>
  </si>
  <si>
    <r>
      <rPr>
        <sz val="10"/>
        <rFont val="Calibri Light"/>
        <family val="2"/>
      </rPr>
      <t>PINTURA TINTA DE ACABAMENTO (PIGMENTADA) ESMALTE
SINTÉTICO FOSCO EM MADEIRA, 2 DEMÃOS. AF_01/2021</t>
    </r>
  </si>
  <si>
    <r>
      <rPr>
        <sz val="10"/>
        <rFont val="Calibri Light"/>
        <family val="2"/>
      </rPr>
      <t>PINTURA TINTA DE ACABAMENTO (PIGMENTADA) ESMALTE
SINTÉTICO ACETINADO EM MADEIRA, 2 DEMÃOS. AF_01/2021</t>
    </r>
  </si>
  <si>
    <r>
      <rPr>
        <sz val="10"/>
        <rFont val="Calibri Light"/>
        <family val="2"/>
      </rPr>
      <t>PINTURA TINTA DE ACABAMENTO (PIGMENTADA) ESMALTE
SINTÉTICO BRILHANTE EM MADEIRA, 2 DEMÃOS. AF_01/2021</t>
    </r>
  </si>
  <si>
    <r>
      <rPr>
        <sz val="10"/>
        <rFont val="Calibri Light"/>
        <family val="2"/>
      </rPr>
      <t>PINTURA COM TINTA ALQUÍDICA DE FUNDO (TIPO ZARCÃO) APLICADA A ROLO OU PINCEL SOBRE SUPERFÍCIES
METÁLICAS (EXCETO PERFIL) EXECUTADO EM OBRA (POR DEMÃO).
AF_01/2020</t>
    </r>
  </si>
  <si>
    <r>
      <rPr>
        <sz val="10"/>
        <rFont val="Calibri Light"/>
        <family val="2"/>
      </rPr>
      <t>PINTURA COM TINTA ALQUÍDICA DE ACABAMENTO (ESMALTE SINTÉTICO ACETINADO) APLICADA A ROLO OU PINCEL
SOBRE SUPERFÍCIES METÁLICAS (EXCETO PERFIL) EXECUTADO EM
OBRA (POR DEMÃO). AF_01/2020</t>
    </r>
  </si>
  <si>
    <r>
      <rPr>
        <sz val="10"/>
        <rFont val="Calibri Light"/>
        <family val="2"/>
      </rPr>
      <t>PINTURA DE PISO COM TINTA EPÓXI, APLICAÇÃO MANUAL, 2
DEMÃOS, INCLUSO PRIMER EPÓXI. AF_05/2021</t>
    </r>
  </si>
  <si>
    <r>
      <rPr>
        <sz val="10"/>
        <rFont val="Calibri Light"/>
        <family val="2"/>
      </rPr>
      <t>APLICAÇÃO MANUAL DE GESSO DESEMPENADO (SEM TALISCAS) EM TETO DE AMBIENTES DE ÁREA ENTRE 5M² E 10M²,
ESPESSURA DE 0,5CM. AF_06/2014</t>
    </r>
  </si>
  <si>
    <r>
      <rPr>
        <sz val="10"/>
        <rFont val="Calibri Light"/>
        <family val="2"/>
      </rPr>
      <t>CO-30 GUARDA-CORPO TUBULAR AÇO INOX FORNECIDO E
INSTALADO</t>
    </r>
  </si>
  <si>
    <r>
      <rPr>
        <sz val="10"/>
        <rFont val="Calibri Light"/>
        <family val="2"/>
      </rPr>
      <t>GRADIL EM FERRO FIXADO EM VÃOS DE JANELAS, FORMADO
POR BARRAS CHATAS DE 25X4,8 MM. AF_04/2019</t>
    </r>
  </si>
  <si>
    <r>
      <rPr>
        <sz val="10"/>
        <rFont val="Calibri Light"/>
        <family val="2"/>
      </rPr>
      <t>GRADIL EM ALUMÍNIO FIXADO EM VÃOS DE JANELAS, FORMADO
POR TUBOS DE 3/4". AF_04/2019</t>
    </r>
  </si>
  <si>
    <r>
      <rPr>
        <sz val="10"/>
        <rFont val="Calibri Light"/>
        <family val="2"/>
      </rPr>
      <t>SUPORTE MÃO FRANCESA EM ACO, ABAS IGUAIS 40 CM, CAPACIDADE MINIMA 70 KG, BRANCO - FORNECIMENTO E
INSTALAÇÃO. AF_01/2020</t>
    </r>
  </si>
  <si>
    <r>
      <rPr>
        <sz val="10"/>
        <rFont val="Calibri Light"/>
        <family val="2"/>
      </rPr>
      <t>BARRA DE APOIO EM "L", EM ACO INOX POLIDO 70 X 70 CM, FIXADA NA PAREDE - FORNECIMENTO E INSTALACAO.
AF_01/2020</t>
    </r>
  </si>
  <si>
    <r>
      <rPr>
        <sz val="10"/>
        <rFont val="Calibri Light"/>
        <family val="2"/>
      </rPr>
      <t>BARRA DE APOIO EM "L", EM ACO INOX POLIDO 80 X 80 CM, FIXADA NA PAREDE - FORNECIMENTO E INSTALACAO.
AF_01/2020</t>
    </r>
  </si>
  <si>
    <r>
      <rPr>
        <sz val="10"/>
        <rFont val="Calibri Light"/>
        <family val="2"/>
      </rPr>
      <t>BARRA DE APOIO LATERAL ARTICULADA, COM TRAVA, EM ACO INOX POLIDO, FIXADA NA PAREDE - FORNECIMENTO E
INSTALAÇÃO. AF_01/2020</t>
    </r>
  </si>
  <si>
    <r>
      <rPr>
        <sz val="10"/>
        <rFont val="Calibri Light"/>
        <family val="2"/>
      </rPr>
      <t>BANCO ARTICULADO, EM ACO INOX, PARA PCD, FIXADO NA
PAREDE - FORNECIMENTO E INSTALAÇÃO. AF_01/2020</t>
    </r>
  </si>
  <si>
    <r>
      <rPr>
        <sz val="10"/>
        <rFont val="Calibri Light"/>
        <family val="2"/>
      </rPr>
      <t>TRANSPORTE HORIZONTAL MANUAL, DE SACOS DE 50 KG
(UNIDADE: KGXKM). AF_07/2019</t>
    </r>
  </si>
  <si>
    <r>
      <rPr>
        <sz val="10"/>
        <rFont val="Calibri Light"/>
        <family val="2"/>
      </rPr>
      <t>TRANSPORTE HORIZONTAL MANUAL, DE SACOS DE 30 KG
(UNIDADE: KGXKM). AF_07/2019</t>
    </r>
  </si>
  <si>
    <r>
      <rPr>
        <sz val="10"/>
        <rFont val="Calibri Light"/>
        <family val="2"/>
      </rPr>
      <t>TRANSPORTE HORIZONTAL MANUAL, DE SACOS DE 20 KG
(UNIDADE: KGXKM). AF_07/2019</t>
    </r>
  </si>
  <si>
    <r>
      <rPr>
        <sz val="10"/>
        <rFont val="Calibri Light"/>
        <family val="2"/>
      </rPr>
      <t>TRANSPORTE HORIZONTAL MANUAL, DE VIDRO (UNIDADE:
M2XKM). AF_07/2019</t>
    </r>
  </si>
  <si>
    <r>
      <rPr>
        <sz val="10"/>
        <rFont val="Calibri Light"/>
        <family val="2"/>
      </rPr>
      <t>TRANSPORTE HORIZONTAL MANUAL, DE CAIXA COM
REVESTIMENTO CERÂMICO (UNIDADE: M2XKM). AF_07/2019</t>
    </r>
  </si>
  <si>
    <r>
      <rPr>
        <sz val="10"/>
        <rFont val="Calibri Light"/>
        <family val="2"/>
      </rPr>
      <t>TRANSPORTE HORIZONTAL MANUAL, DE BANCADA DE MÁRMORE OU GRANITO PARA COZINHA/LAVATÓRIO OU
MÁRMORE SINTÉTICO COM CUBA INTEGRADA (UNIDADE:
UNIDXKM). AF_07/2019</t>
    </r>
  </si>
  <si>
    <r>
      <rPr>
        <sz val="10"/>
        <rFont val="Calibri Light"/>
        <family val="2"/>
      </rPr>
      <t>TRANSPORTE VERTICAL, BANCADA DE MÁRMORE OU GRANITO PARA COZINHA/LAVATÓRIO OU MÁRMORE SINTÉTICO
COM CUBA INTEGRADA, MANUAL, 1 PAVIMENTO, (UNIDADE: UNID).
AF_07/2019</t>
    </r>
  </si>
  <si>
    <r>
      <rPr>
        <sz val="10"/>
        <rFont val="Calibri Light"/>
        <family val="2"/>
      </rPr>
      <t>TRANSPORTE HORIZONTAL MANUAL, DE BACIA SANITÁRIA, CAIXA ACOPLADA, TANQUE OU PIA (UNIDADE: UNIDXKM).
AF_07/2019</t>
    </r>
  </si>
  <si>
    <r>
      <rPr>
        <sz val="10"/>
        <rFont val="Calibri Light"/>
        <family val="2"/>
      </rPr>
      <t>TRANSPORTE VERTICAL MANUAL, 1 PAVIMENTO, DE BACIA SANITÁRIA, CAIXA ACOPLADA, TANQUE OU PIA (UNIDADE:
UNID).
AF_07/2019</t>
    </r>
  </si>
  <si>
    <r>
      <rPr>
        <sz val="10"/>
        <rFont val="Calibri Light"/>
        <family val="2"/>
      </rPr>
      <t>TRANSPORTE HORIZONTAL COM CARRINHO PLATAFORMA, DE BACIA SANITÁRIA, CAIXA ACOPLADA, TANQUE OU PIA
(UNIDADE:
UNIDXKM). AF_07/2019</t>
    </r>
  </si>
  <si>
    <r>
      <rPr>
        <sz val="10"/>
        <rFont val="Calibri Light"/>
        <family val="2"/>
      </rPr>
      <t>TRANSPORTE HORIZONTAL MANUAL, DE BLOCOS VAZADOS DE CONCRETO OU CERÂMICO DE 19X19X39CM (UNIDADE:
BLOCOXKM). AF_07/2019</t>
    </r>
  </si>
  <si>
    <r>
      <rPr>
        <sz val="10"/>
        <rFont val="Calibri Light"/>
        <family val="2"/>
      </rPr>
      <t>TRANSPORTE VERTICAL MANUAL, 1 PAVIMENTO, DE BLOCOS VAZADOS DE CONCRETO OU CERÂMICO DE 19X19X39CM
(UNIDADE: BLOCO). AF_07/2019</t>
    </r>
  </si>
  <si>
    <r>
      <rPr>
        <sz val="10"/>
        <rFont val="Calibri Light"/>
        <family val="2"/>
      </rPr>
      <t>TRANSPORTE HORIZONTAL MANUAL, DE JANELA (UNIDADE:
M2XKM). AF_07/2019</t>
    </r>
  </si>
  <si>
    <r>
      <rPr>
        <sz val="10"/>
        <rFont val="Calibri Light"/>
        <family val="2"/>
      </rPr>
      <t>TRANSPORTE HORIZONTAL MANUAL, DE PORTA (UNIDADE:
UNIDXKM). AF_07/2019</t>
    </r>
  </si>
  <si>
    <r>
      <rPr>
        <sz val="10"/>
        <rFont val="Calibri Light"/>
        <family val="2"/>
      </rPr>
      <t>TRANSPORTE HORIZONTAL MANUAL, DE COMPENSADO DE
MADEIRA (UNIDADE: M2XKM). AF_07/2019</t>
    </r>
  </si>
  <si>
    <r>
      <rPr>
        <sz val="10"/>
        <rFont val="Calibri Light"/>
        <family val="2"/>
      </rPr>
      <t>TRANSPORTE HORIZONTAL MANUAL, DE CAIBROS DE MADEIRA COM SEÇÃO TRANSVERSAL DE 7,5 X 6 CM E 6 X 8 CM
(UNIDADE:
MXKM). AF_07/2019</t>
    </r>
  </si>
  <si>
    <r>
      <rPr>
        <sz val="10"/>
        <rFont val="Calibri Light"/>
        <family val="2"/>
      </rPr>
      <t>TRANSPORTE HORIZONTAL MANUAL, DE TELHA TERMOACÚSTICA OU TELHA DE AÇO ZINCADO (UNIDADE:
M2XKM). AF_07/2019</t>
    </r>
  </si>
  <si>
    <r>
      <rPr>
        <sz val="10"/>
        <rFont val="Calibri Light"/>
        <family val="2"/>
      </rPr>
      <t>TRANSPORTE HORIZONTAL MANUAL, DE TELHA DE FIBROCIMENTO OU TELHA ESTRUTURAL DE FIBROCIMENTO,
CANALETE 90 OU KALHETÃO (UNIDADE: M2XKM). AF_07/2019</t>
    </r>
  </si>
  <si>
    <r>
      <rPr>
        <sz val="10"/>
        <rFont val="Calibri Light"/>
        <family val="2"/>
      </rPr>
      <t>TRANSPORTE HORIZONTAL MANUAL, DE TELHA DE CONCRETO
OU CERÂMICA (UNIDADE: M2XKM). AF_07/2019</t>
    </r>
  </si>
  <si>
    <r>
      <rPr>
        <sz val="10"/>
        <rFont val="Calibri Light"/>
        <family val="2"/>
      </rPr>
      <t>TRANSPORTE HORIZONTAL COM CARRINHO PLATAFORMA, DE
SACOS DE 50 KG (UNIDADE: KGXKM). AF_07/2019</t>
    </r>
  </si>
  <si>
    <r>
      <rPr>
        <sz val="10"/>
        <rFont val="Calibri Light"/>
        <family val="2"/>
      </rPr>
      <t>TRANSPORTE HORIZONTAL COM CARRINHO PLATAFORMA, DE
SACOS DE 20 KG (UNIDADE: KGXKM). AF_07/2019</t>
    </r>
  </si>
  <si>
    <r>
      <rPr>
        <sz val="10"/>
        <rFont val="Calibri Light"/>
        <family val="2"/>
      </rPr>
      <t>ARQUITETO DE OBRA PLENO COM ENCARGOS
COMPLEMENTARES</t>
    </r>
  </si>
  <si>
    <r>
      <rPr>
        <sz val="10"/>
        <rFont val="Calibri Light"/>
        <family val="2"/>
      </rPr>
      <t>AUXILIAR DE SERVIÇOS GERAIS COM ENCARGOS
COMPLEMENTARES</t>
    </r>
  </si>
  <si>
    <r>
      <rPr>
        <sz val="10"/>
        <rFont val="Calibri Light"/>
        <family val="2"/>
      </rPr>
      <t>AUXILIAR TÉCNICO DE ENGENHARIA COM ENCARGOS
COMPLEMENTARES</t>
    </r>
  </si>
  <si>
    <t xml:space="preserve">DEMOLIÇÃO DE ALVENARIA DE BLOCO FURADO, DE FORMA MANUAL, SEM REAPROVEITAMENTO. AF_12/2017 
</t>
  </si>
  <si>
    <t>DEMOLIÇÃO DE ALVENARIA DE TIJOLO MACIÇO, DE FORMA
MANUAL, COM REAPROVEITAMENTO. AF_12/2017</t>
  </si>
  <si>
    <t>DATA BASE: JULHO / 2023</t>
  </si>
  <si>
    <t>REMOÇÃO DE INTERRUPTORES/TOMADAS ELÉTRICAS, DE FORMA MANUAL, SEM REAPROVEITAMENTO. AF_12/2017</t>
  </si>
  <si>
    <t>010540</t>
  </si>
  <si>
    <t>SUBTOTAL ITEM 2</t>
  </si>
  <si>
    <t>FDE</t>
  </si>
  <si>
    <t>IMPERMEABILIZAÇÃO DE SUPERFÍCIE COM MEMBRANA À BASE DE RESINA ACRÍLICA, 3 DEMÃOS. AF_06/2018</t>
  </si>
  <si>
    <t>SIURB
INFRA</t>
  </si>
  <si>
    <t>SUBTOTAL ITEM 9</t>
  </si>
  <si>
    <t>BASE: SIURB 01/2022* SD ; SINAPI 05/2023 SD; CPOS/CDHU 05/2023 SD; DER 03/2023 EXCLUIDO BDI DE 35%; SICRO 01/2023**; FDE 04/2023-EXCLUÍDO BDI DE 23%</t>
  </si>
  <si>
    <t xml:space="preserve">                As tabelas data-base Julho foram publicadas no dia 14 de outubro de 2022 Planilha onerada em função da Lei nº 13.161/2015 quanto a contribuição previdenciária</t>
  </si>
  <si>
    <r>
      <t xml:space="preserve">OBJETO:      </t>
    </r>
    <r>
      <rPr>
        <sz val="10"/>
        <rFont val="Calibri Light"/>
        <family val="2"/>
      </rPr>
      <t>ATA DE REGISTRO DE PREÇOS (PARA EXECUÇÃO SERVIÇO CARACTERIZADO BAIXA MONTA FINALIDADE MANUTENÇÃO REPAROS)</t>
    </r>
  </si>
  <si>
    <t>010108</t>
  </si>
  <si>
    <t>VÁLVULA DE DESCARGA METÁLICA, BASE 1 1/2", ACABAMENTO METALICO CROMADO - FORNECIMENTO E INSTALAÇÃO. AF_08/2021</t>
  </si>
  <si>
    <t>CONJUNTO DE MANGUEIRA PARA COMBATE A INCÊNDIO EM FIBRA DE POLIESTER PURA, COM 1.1/2", REVESTIDA INTERNAMENTE, COMPRIMENTO DE 15M - FORNECIMENTO E INSTALAÇÃO. AF_10/2020</t>
  </si>
  <si>
    <t>CAIXA D´ÁGUA EM POLIETILENO, 500 LITROS - FORNECIMENTO E INSTALAÇÃO. AF_06/2021</t>
  </si>
  <si>
    <t>CAIXA D´ÁGUA EM POLIETILENO, 1000 LITROS - FORNECIMENTO E INSTALAÇÃO. AF_06/2021</t>
  </si>
  <si>
    <t>BARRA DE APOIO RETA, EM ACO INOX POLIDO, COMPRIMENTO 60CM, FIXADA NA PAREDE - FORNECIMENTO E INSTALAÇÃO. AF_01/2020</t>
  </si>
  <si>
    <t>TRANSPORTE VERTICAL MANUAL, 1 PAVIMENTO, DE SACOS DE 50 KG (UNIDADE: KG). AF_07/2019</t>
  </si>
  <si>
    <t>TRANSPORTE VERTICAL MANUAL, 1 PAVIMENTO, DE SACOS DE 30 KG (UNIDADE: KG). AF_07/2019</t>
  </si>
  <si>
    <t>TRANSPORTE VERTICAL MANUAL, 1 PAVIMENTO, DE SACOS DE 20 KG (UNIDADE: KG). AF_07/2019</t>
  </si>
  <si>
    <t>TRANSPORTE VERTICAL MANUAL, 1 PAVIMENTO, DE CAIXA COM REVESTIMENTO CERÂMICO (UNIDADE: M2). AF_07/2019</t>
  </si>
  <si>
    <t>TRANSPORTE VERTICAL MANUAL, 1 PAVIMENTO, DE LATA DE 18 LITROS (UNIDADE: L). AF_07/2019</t>
  </si>
  <si>
    <t>FURO EM CONCRETO PARA DIÂMETROS MAIORES QUE 40 MM E MENORES OU IGUAIS A 75 MM. AF_05/2015</t>
  </si>
  <si>
    <t>CPOS/ CDHU</t>
  </si>
  <si>
    <t>046019</t>
  </si>
  <si>
    <t>046010</t>
  </si>
  <si>
    <t>066008</t>
  </si>
  <si>
    <t>095010</t>
  </si>
  <si>
    <t>096012</t>
  </si>
  <si>
    <t>096126</t>
  </si>
  <si>
    <t>096116</t>
  </si>
  <si>
    <t>096140</t>
  </si>
  <si>
    <t>096203</t>
  </si>
  <si>
    <t>096202</t>
  </si>
  <si>
    <t>025003</t>
  </si>
  <si>
    <t>055001</t>
  </si>
  <si>
    <t>095012</t>
  </si>
  <si>
    <t>095310</t>
  </si>
  <si>
    <t>095311</t>
  </si>
  <si>
    <t>095314</t>
  </si>
  <si>
    <t>095315</t>
  </si>
  <si>
    <t>095316</t>
  </si>
  <si>
    <t>095320</t>
  </si>
  <si>
    <t>095321</t>
  </si>
  <si>
    <t>095322</t>
  </si>
  <si>
    <t>095325</t>
  </si>
  <si>
    <t>095355</t>
  </si>
  <si>
    <t>030104</t>
  </si>
  <si>
    <t>030317</t>
  </si>
  <si>
    <t>030320</t>
  </si>
  <si>
    <t>020409</t>
  </si>
  <si>
    <t>034022</t>
  </si>
  <si>
    <t>CHUVEIRO ELÉTRICO COMUM CORPO PLÁSTICO, TIPO DUCHA – FORNECIMENTO E INSTALAÇÃO. AF_01/2020</t>
  </si>
  <si>
    <t>CAIXA DE GORDURA, ALVENARIA DE TIJOLOS MACIÇOS COMUNS - 60X60CM</t>
  </si>
  <si>
    <t>010448</t>
  </si>
  <si>
    <t>010449</t>
  </si>
  <si>
    <t>010450</t>
  </si>
  <si>
    <t>010452</t>
  </si>
  <si>
    <t>ELETRODUTO DE AÇO GALVANIZADO ELETROLÍTICO, TIPO LEVE I - 1"</t>
  </si>
  <si>
    <t>090212</t>
  </si>
  <si>
    <t>090213</t>
  </si>
  <si>
    <t>090214</t>
  </si>
  <si>
    <t>090831</t>
  </si>
  <si>
    <t>091321</t>
  </si>
  <si>
    <t>091323</t>
  </si>
  <si>
    <t>090674</t>
  </si>
  <si>
    <t>090675</t>
  </si>
  <si>
    <t>090688</t>
  </si>
  <si>
    <t>090987</t>
  </si>
  <si>
    <t>090976</t>
  </si>
  <si>
    <t>090951</t>
  </si>
  <si>
    <t>090952</t>
  </si>
  <si>
    <t>091254</t>
  </si>
  <si>
    <t>091250</t>
  </si>
  <si>
    <t>097008</t>
  </si>
  <si>
    <t>097009</t>
  </si>
  <si>
    <t>097012</t>
  </si>
  <si>
    <t>097014</t>
  </si>
  <si>
    <t>097115</t>
  </si>
  <si>
    <t>097116</t>
  </si>
  <si>
    <t>097211</t>
  </si>
  <si>
    <t>090819</t>
  </si>
  <si>
    <t>090820</t>
  </si>
  <si>
    <t>090988</t>
  </si>
  <si>
    <t>091050</t>
  </si>
  <si>
    <t>091054</t>
  </si>
  <si>
    <t>091055</t>
  </si>
  <si>
    <t>091063</t>
  </si>
  <si>
    <t>091066</t>
  </si>
  <si>
    <t>091117</t>
  </si>
  <si>
    <t>091140</t>
  </si>
  <si>
    <t>091153</t>
  </si>
  <si>
    <t>091161</t>
  </si>
  <si>
    <t>091190</t>
  </si>
  <si>
    <t>091194</t>
  </si>
  <si>
    <t>091195</t>
  </si>
  <si>
    <t>090950</t>
  </si>
  <si>
    <t>068047</t>
  </si>
  <si>
    <t>068049</t>
  </si>
  <si>
    <t>060247</t>
  </si>
  <si>
    <t>068010</t>
  </si>
  <si>
    <t>068012</t>
  </si>
  <si>
    <t>068016</t>
  </si>
  <si>
    <t>036001</t>
  </si>
  <si>
    <t>036002</t>
  </si>
  <si>
    <t>REVISÃO, ESCOVAÇÃO, INCLUSIVE TOMADA DE GOTEIRAS DE TELHADOS EM GERAL, EXCLUSIVE PARA TELHAS DE
BARRO COZIDO OU VIDRO</t>
  </si>
  <si>
    <t>068003</t>
  </si>
  <si>
    <t>068001</t>
  </si>
  <si>
    <t>060225</t>
  </si>
  <si>
    <t>067025</t>
  </si>
  <si>
    <t>067021</t>
  </si>
  <si>
    <t>067020</t>
  </si>
  <si>
    <t>060250</t>
  </si>
  <si>
    <t>060244</t>
  </si>
  <si>
    <t>070103</t>
  </si>
  <si>
    <t>070104</t>
  </si>
  <si>
    <t>070322</t>
  </si>
  <si>
    <t>080276</t>
  </si>
  <si>
    <t>PORTA EM AÇO DE ABRIR TIPO VENEZIANA SEM GUARNIÇÃO, 87X210CM, FIXAÇÃO COM PARAFUSOS - FORNECIMENTO
E INSTALAÇÃO. AF_12/2019</t>
  </si>
  <si>
    <t>JANELA DE AÇO DE CORRER COM 4 FOLHAS PARA VIDRO, COM BATENTE, FERRAGENS E PINTURA ANTICORROSIVA.
EXCLUSIVE VIDROS, ALIZAR E CONTRAMARCO. FORNECIMENTO E INSTALAÇÃO. AF_12/2019</t>
  </si>
  <si>
    <t>080253</t>
  </si>
  <si>
    <t>080266</t>
  </si>
  <si>
    <t>080258</t>
  </si>
  <si>
    <t>088020</t>
  </si>
  <si>
    <t>080180</t>
  </si>
  <si>
    <t>087001</t>
  </si>
  <si>
    <t>087005</t>
  </si>
  <si>
    <t>088050</t>
  </si>
  <si>
    <t>088051</t>
  </si>
  <si>
    <t>070290</t>
  </si>
  <si>
    <t>080150</t>
  </si>
  <si>
    <t>080141</t>
  </si>
  <si>
    <t>080280</t>
  </si>
  <si>
    <t>080281</t>
  </si>
  <si>
    <t>050130</t>
  </si>
  <si>
    <t>050410</t>
  </si>
  <si>
    <t>020605</t>
  </si>
  <si>
    <t>050147</t>
  </si>
  <si>
    <t xml:space="preserve">050244 </t>
  </si>
  <si>
    <t>050302</t>
  </si>
  <si>
    <t>REVESTIMENTO CERÂMICO PARA PAREDES EXTERNAS EM PASTILHAS DE PORCELANA 5 X 5 CM (PLACAS DE 30 X 30 CM), ALINHADAS A PRUMO, APLICADO EM SUPERFÍCIES INTERNAS DE SACADA. AF_02/2023</t>
  </si>
  <si>
    <t xml:space="preserve">020215 </t>
  </si>
  <si>
    <t>040352</t>
  </si>
  <si>
    <t>040335</t>
  </si>
  <si>
    <t>DIVISORIAS DE CHAPAS DURATEX OU SIMILAR,INCL
ENTARUGAMENTO</t>
  </si>
  <si>
    <t>04.80.017</t>
  </si>
  <si>
    <t>040351</t>
  </si>
  <si>
    <t>BARRA DE APOIO RETA, EM ACO INOX POLIDO, COMPRIMENTO 70 CM, FIXADA NA PAREDE - FORNECIMENTO E INSTALAÇÃO. AF_01/2020</t>
  </si>
  <si>
    <t>BARRA DE APOIO RETA, EM ACO INOX POLIDO, COMPRIMENTO 80 CM, FIXADA NA PAREDE - FORNECIMENTO E INSTALAÇÃO. AF_01/2020</t>
  </si>
  <si>
    <t>BARRA DE APOIO RETA, EM ACO INOX POLIDO, COMPRIMENTO 90 CM, FIXADA NA PAREDE - FORNECIMENTO E INSTALAÇÃO. AF_01/2020</t>
  </si>
  <si>
    <t>010110</t>
  </si>
  <si>
    <t>010107</t>
  </si>
  <si>
    <t>010106</t>
  </si>
  <si>
    <t>CPU*</t>
  </si>
  <si>
    <r>
      <t>* Correção</t>
    </r>
    <r>
      <rPr>
        <b/>
        <sz val="10"/>
        <color theme="1"/>
        <rFont val="Calibri"/>
        <family val="2"/>
        <scheme val="minor"/>
      </rPr>
      <t xml:space="preserve"> IPCA acumulado</t>
    </r>
    <r>
      <rPr>
        <sz val="10"/>
        <color theme="1"/>
        <rFont val="Calibri"/>
        <family val="2"/>
        <scheme val="minor"/>
      </rPr>
      <t xml:space="preserve"> (Ref.: 01/2023 até 06/2023). O percentual total no intervalo é de </t>
    </r>
    <r>
      <rPr>
        <b/>
        <sz val="10"/>
        <color theme="1"/>
        <rFont val="Calibri"/>
        <family val="2"/>
        <scheme val="minor"/>
      </rPr>
      <t xml:space="preserve">2,87% </t>
    </r>
    <r>
      <rPr>
        <sz val="10"/>
        <color theme="1"/>
        <rFont val="Calibri"/>
        <family val="2"/>
        <scheme val="minor"/>
      </rPr>
      <t>- Fonte: https://www.ibge.gov.br/explica/inflacao.php - acesso em 13/07/2023</t>
    </r>
  </si>
  <si>
    <t>São Carlos, 13 de julho de 2023.</t>
  </si>
  <si>
    <t>REMOÇÃO DE PINTURA EM RODAPÉS E MOLDURAS DE MADEIRA - LIXA</t>
  </si>
  <si>
    <t>DEMOLIÇÃO DE RODAPÉ CERÂMICO, DE FORMA MANUAL, SEM REAPROVEITAMENTO. AF_12/2017</t>
  </si>
  <si>
    <t>REMOÇÃO DE METAIS SANITÁRIOS, DE FORMA MANUAL, SEM REAPROVEITAMENTO. AF_12/2017</t>
  </si>
  <si>
    <t>DEMOLIÇÃO DE PILARES E VIGAS EM CONCRETO ARMADO, DE FORMA MANUAL, SEM REAPROVEITAMENTO. AF_12/2017</t>
  </si>
  <si>
    <t>REMOÇÃO DE TUBULAÇÕES (TUBOS E CONEXÕES) DE ÁGUA FRIA, DE FORMA MANUAL, SEM REAPROVEITAMENTO. AF_12/2017</t>
  </si>
  <si>
    <t>ESTACA BROCA DE CONCRETO, DIÂMETRO DE 30CM, ESCAVAÇÃO MANUAL COM TRADO CONCHA, COM ARMADURA DE ARRANQUE. AF_05/2020</t>
  </si>
  <si>
    <t>ESCORAMENTO DE VALA, TIPO PONTALETEAMENTO, COM PROFUNDIDADE DE 0 A 1,5 M, LARGURA MAIOR OU IGUAL A 1,5 M E MENOR QUE 2,5 M. AF_08/2020</t>
  </si>
  <si>
    <t>FABRICAÇÃO DE FÔRMA PARA PILARES E ESTRUTURAS SIMILARES, EM CHAPA DE MADEIRA COMPENSADA RESINADA, E = 17 MM. AF_09/2020</t>
  </si>
  <si>
    <t>FABRICAÇÃO DE FÔRMA PARA VIGAS, EM CHAPA DE MADEIRA COMPENSADA RESINADA, E = 17 MM. AF_09/2020</t>
  </si>
  <si>
    <t>ARMAÇÃO DE BLOCO, VIGA BALDRAME OU SAPATA UTILIZANDO AÇO CA-50 DE 10 MM - MONTAGEM. AF_06/2017</t>
  </si>
  <si>
    <t>ARMAÇÃO DE PILAR OU VIGA DE ESTRUTURA CONVENCIONAL DE CONCRETO ARMADO UTILIZANDO AÇO CA-50 DE 10,0MM - MONTAGEM. AF_06/2022</t>
  </si>
  <si>
    <t>VERGA MOLDADA IN LOCO EM CONCRETO PARA JANELAS COM MAIS DE 1,5 M DE VÃO. AF_03/2016</t>
  </si>
  <si>
    <t>ESCAVAÇÃO MANUAL DE VALA COM PROFUNDIDADE MENOR OU IGUAL A 1,30 M. AF_02/2021</t>
  </si>
  <si>
    <t>FABRICAÇÃO DE FÔRMA PARA LAJES, EM CHAPA DE MADEIRA COMPENSADA RESINADA, E = 17 MM. AF_09/2020</t>
  </si>
  <si>
    <t>CONCRETAGEM DE VIGAS E LAJES, FCK=25 MPA, PARA QUALQUER TIPO DE LAJE COM BALDES EM EDIFICAÇÃO TÉRREA - LANÇAMENTO, ADENSAMENTO E ACABAMENTO. AF_02/2022</t>
  </si>
  <si>
    <t>SOLDA DE TOPO EM CHAPA/PERFIL/TUBO DE AÇO CHANFRADO, ESPESSURA=1/2''. AF_06/2018</t>
  </si>
  <si>
    <t>CAIXA ENTERRADA HIDRÁULICA RETANGULAR, EM ALVENARIA COM BLOCOS DE CONCRETO, DIMENSÕES INTERNAS: 1X1X0,6 M PARA REDE DE DRENAGEM. AF_12/2020</t>
  </si>
  <si>
    <t>RALO SIFONADO, PVC, DN 100 X 40 MM, JUNTA SOLDÁVEL, FORNECIDO E INSTALADO EM RAMAIS DE ENCAMINHAMENTO DE ÁGUA PLUVIAL. AF_06/2022</t>
  </si>
  <si>
    <t>SIFÃO DO TIPO FLEXÍVEL EM PVC 1 X 1.1/2 - FORNECIMENTO E INSTALAÇÃO. AF_01/2020</t>
  </si>
  <si>
    <t>ENGATE FLEXÍVEL EM INOX, 1/2 X 40CM - FORNECIMENTO E INSTALAÇÃO. AF_01/2020</t>
  </si>
  <si>
    <t>ENGATE FLEXÍVEL EM INOX, 1/2 X 30CM - FORNECIMENTO E INSTALAÇÃO. AF_01/2020</t>
  </si>
  <si>
    <t>BANCADA DE GRANITO CINZA POLIDO, DE 1,50 X 0,60 M, PARA PIA DE COZINHA - FORNECIMENTO E INSTALAÇÃO. AF_01/2020</t>
  </si>
  <si>
    <t>BANCADA DE GRANITO CINZA POLIDO, DE 0,50 X 0,60 M, PARA LAVATÓRIO - FORNECIMENTO E INSTALAÇÃO. AF_01/2020</t>
  </si>
  <si>
    <t>CUBA DE EMBUTIR OVAL EM LOUÇA BRANCA, 35 X 50CM OU EQUIVALENTE - FORNECIMENTO E INSTALAÇÃO. AF_01/2020</t>
  </si>
  <si>
    <t>TORNEIRA CROMADA TUBO MÓVEL, DE MESA, 1/2”OU 3/4”, PARA PIA DE COZINHA, PADRÃO ALTO - FORNECIMENTO E INSTALAÇÃO. AF_01/2020</t>
  </si>
  <si>
    <t>TORNEIRA CROMADA 1/2”OU 3/4”PARA TANQUE, PADRÃO MÉDIO - FORNECIMENTO E INSTALAÇÃO. AF_01/2020</t>
  </si>
  <si>
    <t>VÁLVULA EM METAL CROMADO 1.1/2”X 1.1/2”PARA TANQUE OU LAVATÓRIO, COM OU SEM LADRÃO - FORNECIMENTO E INSTALAÇÃO. AF_01/2020</t>
  </si>
  <si>
    <t>TANQUE DE LOUÇA BRANCA COM COLUNA, 30L OU EQUIVALENTE, INCLUSO SIFÃO FLEXÍVEL EM PVC, VÁLVULA
PLÁSTICA E TORNEIRA DE METAL CROMADO PADRÃO POPULAR - FORNECIMENTO E INSTALAÇÃO. AF_01/2020</t>
  </si>
  <si>
    <t>TUBO PVC, SÉRIE R, ÁGUA PLUVIAL, DN 100 MM, FORNECIDO E INSTALADO EM CONDUTORES VERTICAIS DE ÁGUAS PLUVIAIS.
AF_06/2022</t>
  </si>
  <si>
    <t>CONJUNTO HIDRÁULICO PARA INSTALAÇÃO DE BOMBA EM AÇO ROSCÁVEL, DN SUCÇÃO 40 (1 1/2”) E DN RECALQUE 32 (1 1/4”), PARA EDIFICAÇÃO ENTRE 4 E 8 PAVIMENTOS –FORNECIMENTO E INSTALAÇÃO. AF_06/2016</t>
  </si>
  <si>
    <t>CONJUNTO HIDRÁULICO PARA INSTALAÇÃO DE BOMBA EM AÇO ROSCÁVEL, DN SUCÇÃO 32 (1 1/4”) E DN RECALQUE 25 (1”), PARA EDIFICAÇÃO ATÉ 4 PAVIMENTOS –FORNECIMENTO E INSTALAÇÃO. AF_06/2016</t>
  </si>
  <si>
    <t>CAIXA DE GORDURA DUPLA (CAPACIDADE: 126 L), RETANGULAR, EM ALVENARIA COM TIJOLOS CERÂMICOS MACIÇOS, DIMENSÕES INTERNAS = 0,4X0,7 M, ALTURA INTERNA = 0,8 M. AF_12/2020</t>
  </si>
  <si>
    <t>POÇO DE INSPEÇÃO CIRCULAR PARA ESGOTO, EM ALVENARIA COM TIJOLOS CERÂMICOS MACIÇOS, DIÂMETRO INTERNO = 0,60 M, PROFUNDIDADE = 1,45 M, EXCLUINDO TAMPÃO.
AF_12/2020_PA</t>
  </si>
  <si>
    <t>TORNEIRA DE BOIA PARA CAIXA D'ÁGUA, ROSCÁVEL, 1 1/2" - FORNECIMENTO E INSTALAÇÃO. AF_08/2021</t>
  </si>
  <si>
    <t>LUMINÁRIA COMERCIAL DE SOBREPOR, COM CORPO, ALETAS PLANAS E TAMPA PORTA LÂMPADAS EM CHAPA DE AÇO TRATADA E PINTURA NA COR BRANCA, REFLETOR COM ACABAMENTO ESPECULAR DE ALTO BRILHO - 2 LÂMPADAS FLUORESCENTES 32/40W</t>
  </si>
  <si>
    <t>LUMINÁRIA COMERCIAL DE SOBREPOR COM DIFUSOR TRANSPARENTE OU FOSCO PARA 2 LÂMPADAS TUBULARES DE LED 9/10W - COMPLETA</t>
  </si>
  <si>
    <t>EMBOÇAMENTO COM ARGAMASSA TRAÇO 1:2:9 (CIMENTO, CAL E AREIA). AF_07/2019</t>
  </si>
  <si>
    <t>TRAMA DE AÇO COMPOSTA POR RIPAS, CAIBROS E TERÇAS PARA TELHADOS DE ATÉ 2 ÁGUAS PARA TELHA DE
ENCAIXE DE CERÂMICA OU DE CONCRETO, INCLUSO TRANSPORTE VERTICAL. AF_07/2019</t>
  </si>
  <si>
    <t>TELHAMENTO COM TELHA CERÂMICA CAPA-CANAL, TIPO PLAN, COM ATÉ 2 ÁGUAS, INCLUSO TRANSPORTE VERTICAL. AF_07/2019</t>
  </si>
  <si>
    <t>TELHAMENTO COM TELHA CERÂMICA CAPA-CANAL, TIPO PAULISTA, COM ATÉ 2 ÁGUAS, INCLUSO TRANSPORTE
VERTICAL. AF_07/2019</t>
  </si>
  <si>
    <t>TELHAMENTO COM TELHA ONDULADA DE FIBROCIMENTO E = 6 MM, COM RECOBRIMENTO LATERAL DE 1 1/4 DE ONDA PARA TELHADO COM INCLINAÇÃO MÁXIMA DE 10°, COM ATÉ 2 ÁGUAS, INCLUSO IÇAMENTO. AF_07/2019</t>
  </si>
  <si>
    <t>TELHAMENTO COM TELHA METÁLICA TERMOACÚSTICA E = 30 MM, COM ATÉ 2 ÁGUAS, INCLUSO IÇAMENTO. AF_07/2019</t>
  </si>
  <si>
    <t>CUMEEIRA E ESPIGÃO PARA TELHA CERÂMICA EMBOÇADA COM ARGAMASSA TRAÇO 1:2:9 (CIMENTO, CAL E AREIA),
PARA TELHADOS COM MAIS DE 2 ÁGUAS, INCLUSO TRANSPORTE VERTICAL. AF_07/2019</t>
  </si>
  <si>
    <t>CUMEEIRA  PARA  TELHA  DE  CONCRETO  EMBOÇADA  COM  ARGAMASSA  TRAÇO  1:2:9  (CIMENTO,  CAL  E  AREIA)  PARA TELHADOS COM ATÉ 2 ÁGUAS, INCLUSO TRANSPORTE VERTICAL. AF_07/2019</t>
  </si>
  <si>
    <t>CUMEEIRA E ESPIGÃO PARA TELHA DE CONCRETO EMBOÇADA COM ARGAMASSA TRAÇO 1:2:9 (CIMENTO, CAL E AREIA), PARA TELHADOS COM MAIS DE 2 ÁGUAS, INCLUSO TRANSPORTE VERTICAL. AF_07/2019</t>
  </si>
  <si>
    <t>SUBCOBERTURA COM MANTA PLÁSTICA REVESTIDA POR
PELÍCULA DE ALUMÍNO, INCLUSO TRANSPORTE VERTICAL. AF_07/2019</t>
  </si>
  <si>
    <t>BATENTE PARA PORTA DE MADEIRA, FIXAÇÃO COM ARGAMASSA, PADRÃO MÉDIO - FORNECIMENTO E INSTALAÇÃO. AF_12/2019</t>
  </si>
  <si>
    <t>PORTA DE MADEIRA PARA PINTURA, SEMI-OCA (LEVE OU MÉDIA), 60X210CM, ESPESSURA DE 3,5CM, INCLUSO
DOBRADIÇAS - FORNECIMENTO E INSTALAÇÃO. AF_12/2019</t>
  </si>
  <si>
    <t>PORTA DE MADEIRA PARA PINTURA, SEMI-OCA (LEVE OU MÉDIA), 70X210CM, ESPESSURA DE 3,5CM, INCLUSO
DOBRADIÇAS - FORNECIMENTO E INSTALAÇÃO. AF_12/2019</t>
  </si>
  <si>
    <t>PORTA DE MADEIRA PARA PINTURA, SEMI-OCA (LEVE OU MÉDIA), 80X210CM, ESPESSURA DE 3,5CM, INCLUSO
DOBRADIÇAS - FORNECIMENTO E INSTALAÇÃO. AF_12/2019</t>
  </si>
  <si>
    <t>PORTA DE MADEIRA PARA PINTURA, SEMI-OCA (LEVE OU MÉDIA), 90X210CM, ESPESSURA DE 3,5CM, INCLUSO
DOBRADIÇAS - FORNECIMENTO E INSTALAÇÃO. AF_12/2019</t>
  </si>
  <si>
    <t>PORTA DE MADEIRA PARA PINTURA, SEMI-OCA (PESADA OU SUPERPESADA), 80X210CM, ESPESSURA DE 3,5CM,
INCLUSO DOBRADIÇAS - FORNECIMENTO E INSTALAÇÃO. AF_12/2019</t>
  </si>
  <si>
    <t>PORTA EM ALUMÍNIO DE ABRIR TIPO VENEZIANA COM GUARNIÇÃO, FIXAÇÃO COM PARAFUSOS - FORNECIMENTO E INSTALAÇÃO. AF_12/2019</t>
  </si>
  <si>
    <t>JANELA DE ALUMÍNIO TIPO MAXIM-AR, COM VIDROS, BATENTE E FERRAGENS. EXCLUSIVE ALIZAR, ACABAMENTO E CONTRAMARCO. FORNECIMENTO E INSTALAÇÃO. AF_12/2019</t>
  </si>
  <si>
    <t>KIT DE PORTA DE MADEIRA FRISADA, SEMI-OCA (LEVE OU MÉDIA), PADRÃO POPULAR, 60X210CM, ESPESSURA DE 3CM, ITENS INCLUSOS: DOBRADIÇAS, MONTAGEM E INSTALAÇÃO DO BATENTE, SEM FECHADURA - FORNECIMENTO E INSTALAÇÃO.
AF_12/2019</t>
  </si>
  <si>
    <t>INSTALAÇÃO DE VIDRO LISO INCOLOR, E = 3 MM, EM ESQUADRIA DE MADEIRA, FIXADO COM BAGUETE. AF_01/2021</t>
  </si>
  <si>
    <t>IMPERMEABILIZAÇÃO DE SUPERFÍCIE COM MANTA ASFÁLTICA, UMA CAMADA, INCLUSIVE APLICAÇÃO DE PRIMER ASFÁLTICO, E=3MM. AF_06/2018</t>
  </si>
  <si>
    <t>IMPERMEABILIZAÇÃO DE SUPERFÍCIE COM MANTA ASFÁLTICA, DUAS CAMADAS, INCLUSIVE APLICAÇÃO DE PRIMER ASFÁLTICO, E=3MM E E=4MM. AF_06/2018</t>
  </si>
  <si>
    <t>TRATAMENTO DE JUNTA DE DILATAÇÃO COM MANTA ASFÁLTICA ADERIDA COM MAÇARICO. AF_06/2018</t>
  </si>
  <si>
    <t>CONTRAPISO EM ARGAMASSA TRAÇO 1:4 (CIMENTO E AREIA), PREPARO MANUAL, APLICADO EM ÁREAS MOLHADAS SOBRE IMPERMEABILIZAÇÃO, ACABAMENTO NÃO REFORÇADO, ESPESSURA 3CM. AF_07/2021</t>
  </si>
  <si>
    <t>CHAPISCO APLICADO EM ALVENARIAS E ESTRUTURAS DE CONCRETO INTERNAS, COM COLHER DE PEDREIRO.
ARGAMASSA TRAÇO 1:3 COM PREPARO EM BETONEIRA 400L. AF_10/2022</t>
  </si>
  <si>
    <t>CHAPISCO APLICADO NO TETO OU EM ESTRUTURA, COM DESEMPENADEIRA DENTADA. ARGAMASSA INDUSTRIALIZADA COM PREPARO MANUAL. AF_10/2022</t>
  </si>
  <si>
    <t>CHAPISCO APLICADO EM ALVENARIA (COM PRESENÇA DE VÃOS) E ESTRUTURAS DE CONCRETO DE FACHADA, COM
COLHER DE PEDREIRO. ARGAMASSA TRAÇO 1:3 COM PREPARO MANUAL. AF_10/2022</t>
  </si>
  <si>
    <t>EMBOÇO, PARA RECEBIMENTO DE CERÂMICA, EM ARGAMASSA TRAÇO 1:2:8, PREPARO MECÂNICO COM BETONEIRA 400L, APLICADO MANUALMENTE EM FACES INTERNAS DE PAREDES, PARA AMBIENTE COM ÁREA MENOR QUE 5M2, ESPESSURA DE 20MM, COM EXECUÇÃO DE TALISCAS. AF_06/2014</t>
  </si>
  <si>
    <t>SOLEIRA EM GRANITO, LARGURA 15 CM, ESPESSURA 2,0 CM. AF_09/2020</t>
  </si>
  <si>
    <t>Placa cerâmica esmaltada PEI-5 para área interna, grupo de absorção BIIb, resistência química B, assentado com argamassa colante industrializada</t>
  </si>
  <si>
    <t>PISO PODOTÁTIL DE ALERTA OU DIRECIONAL, DE BORRACHA, ASSENTADO SOBRE ARGAMASSA. AF_05/2020</t>
  </si>
  <si>
    <t>PISO CIMENTADO, TRAÇO 1:3 (CIMENTO E AREIA), ACABAMENTO LISO, ESPESSURA 3,0 CM, PREPARO MECÂNICO DA ARGAMASSA. AF_09/2020</t>
  </si>
  <si>
    <t>PISO CIMENTADO, TRAÇO 1:3 (CIMENTO E AREIA), ACABAMENTO RÚSTICO, ESPESSURA 3,0 CM, PREPARO MECÂNICO DA ARGAMASSA. AF_09/2020</t>
  </si>
  <si>
    <t>PEITORIL LINEAR EM GRANITO OU MÁRMORE, L = 15CM, COMPRIMENTO DE ATÉ 2M, ASSENTADO COM ARGAMASSA 1:6 COM ADITIVO. AF_11/2020</t>
  </si>
  <si>
    <t>LASTRO COM MATERIAL GRANULAR (AREIA MÉDIA), APLICADO EM PISOS OU LAJES SOBRE SOLO, ESPESSURA DE *10CM*. AF_07/2019</t>
  </si>
  <si>
    <t>PISO EM TACO DE MADEIRA 7X21CM, FIXADO COM COLA BASE DE PVA. AF_09/2020</t>
  </si>
  <si>
    <t>EXECUÇÃO DE PASSEIO EM PISO INTERTRAVADO, COM BLOCO RETANGULAR COR NATURAL DE 20 X 10 CM, ESPESSURA 6 CM. AF_10/2022</t>
  </si>
  <si>
    <t>INSTALAÇÃO DE REFORÇO METÁLICO EM PAREDE DRYWALL. AF_06/2017</t>
  </si>
  <si>
    <t>ALVENARIA DE BLOCOS DE CONCRETO ESTRUTURAL 14X19X39 CM (ESPESSURA 14 CM), FBK = 4,5 MPA, UTILIZANDO PALHETA. AF_10/2022</t>
  </si>
  <si>
    <t>ALVENARIA DE VEDAÇÃO DE BLOCOS CERÂMICOS MACIÇOS DE 5X10X20CM (ESPESSURA 10CM) E ARGAMASSA DE ASSENTAMENTO COM PREPARO EM BETONEIRA. AF_05/2020</t>
  </si>
  <si>
    <t>DIVISORIA SANITÁRIA, TIPO CABINE, EM PAINEL DE GRANILITE, ESP = 3CM, ASSENTADO COM ARGAMASSA COLANTE ACIII-E, EXCLUSIVE FERRAGENS. AF_01/2021</t>
  </si>
  <si>
    <t>DIVISÓRIA FIXA EM VIDRO TEMPERADO 10 MM, SEM ABERTURA. AF_01/2021</t>
  </si>
  <si>
    <t>CHAPISCO APLICADO NO TETO OU EM ALVENARIA E ESTRUTURA, COM ROLO PARA TEXTURA ACRÍLICA. ARGAMASSA TRAÇO 1:4 E EMULSÃO POLIMÉRICA (ADESIVO) COM PREPARO MANUAL. AF_10/2022</t>
  </si>
  <si>
    <t>ACABAMENTOS PARA FORRO (SANCA DE GESSO MONTADA NA OBRA). AF_05/2017_PS</t>
  </si>
  <si>
    <t>FORRO FIBRA MINERAL MODELADO ÚMIDA - ACABAMENTO SUPERFÍCIE PINTURA VINÍLICA A BASE DE LÁTEX BRANCA - ESPESSURA 13MM, NRC=0,50, CAC=MÍNIMO 35</t>
  </si>
  <si>
    <t>FORRO EM MADEIRA PINUS, PARA AMBIENTES COMERCIAIS, INCLUSIVE ESTRUTURA DE FIXAÇÃO. AF_05/2017</t>
  </si>
  <si>
    <t>APLICAÇÃO E LIXAMENTO DE MASSA LÁTEX EM TETO, DUAS DEMÃOS. AF_06/2014</t>
  </si>
  <si>
    <t>APLICAÇÃO E LIXAMENTO DE MASSA LÁTEX EM PAREDES, DUAS DEMÃOS. AF_06/2014</t>
  </si>
  <si>
    <t>APLICAÇÃO DE FUNDO SELADOR ACRÍLICO EM PAREDES, UMA DEMÃO. AF_06/2014</t>
  </si>
  <si>
    <t>APLICAÇÃO MANUAL DE PINTURA COM TINTA LÁTEX ACRÍLICA EM PAREDES, DUAS DEMÃOS. AF_06/2014</t>
  </si>
  <si>
    <t>APLICAÇÃO MANUAL DE PINTURA COM TINTA LÁTEX ACRÍLICA EM TETO, DUAS DEMÃOS. AF_06/2014</t>
  </si>
  <si>
    <t>APLICAÇÃO MANUAL DE TINTA LÁTEX ACRÍLICA EM PAREDE EXTERNAS DE CASAS, DUAS DEMÃOS. AF_11/2016</t>
  </si>
  <si>
    <t>PINTURA FUNDO NIVELADOR ALQUÍDICO BRANCO EM MADEIRA. AF_01/2021</t>
  </si>
  <si>
    <t>APLICAÇÃO MANUAL DE GESSO DESEMPENADO (SEM TALISCAS) EM PAREDES DE AMBIENTES DE ÁREA ENTRE 5M² E 10M²,
ESPESSURA DE 0,5CM. AF_06/2014</t>
  </si>
  <si>
    <t>GUARDA-CORPO PANORÂMICO COM PERFIS DE ALUMÍNIO E VIDRO LAMINADO 8 MM, FIXADO COM CHUMBADOR
MECÂNICO. AF_04/2019_PS</t>
  </si>
  <si>
    <t>GUARDA-CORPO DE AÇO GALVANIZADO DE 1,10M, MONTANTES TUBULARES DE 1.1/4”ESPAÇADOS DE 1,20M, TRAVESSA SUPERIOR DE 1.1/2”, GRADIL FORMADO POR TUBOS HORIZONTAIS DE 1”E VERTICAIS DE 3/4”, FIXADO COM CHUMBADOR MECÂNICO. AF_04/2019_PS</t>
  </si>
  <si>
    <t>GUARDA-CORPO DE AÇO GALVANIZADO DE 1,10M DE ALTURA, MONTANTES TUBULARES DE 1.1/2 ESPAÇADOS DE 1,20M, TRAVESSA SUPERIOR DE 2 , GRADIL FORMADO POR BARRAS CHATAS EM FERRO DE 32X4,8MM, FIXADO COM CHUMBADOR MECÂNICO. AF_04/2019_PS</t>
  </si>
  <si>
    <t>CORRIMÃO SIMPLES, DIÂMETRO EXTERNO = 1 1/2”, EM AÇO GALVANIZADO. AF_04/2019_PS</t>
  </si>
  <si>
    <t>TRANSPORTE HORIZONTAL MANUAL, DE LATA DE 18 LITROS
(UNIDADE: LXKM). AF_07/2019</t>
  </si>
  <si>
    <t>TRANSPORTE HORIZONTAL MANUAL, DE BLOCOS CERÂMICOS FURADOS NA HORIZONTAL DE 9X19X19CM (UNIDADE: BLOCOXKM). AF_07/2019</t>
  </si>
  <si>
    <t>TRANSPORTE VERTICAL MANUAL, 1 PAVIMENTO, DE BLOCOS CERÂMICOS FURADOS NA HORIZONTAL DE 9X19X19CM (UNIDADE: BLOCO). AF_07/2019</t>
  </si>
  <si>
    <t>TRANSPORTE VERTICAL MANUAL, 1 PAVIMENTO, DE JANELA (UNIDADE: M2). AF_07/2019</t>
  </si>
  <si>
    <t>TRANSPORTE VERTICAL MANUAL, 1 PAVIMENTO, DE PORTA
(UNIDADE: UNID). AF_07/2019</t>
  </si>
  <si>
    <t>TRANSPORTE HORIZONTAL MANUAL, DE RIPAS DE MADEIRA COM SEÇÃO TRANSVERSAL DE 1 X 5 CM E 2 X 5 CM (UNIDADE:MXKM). AF_07/2019</t>
  </si>
  <si>
    <t>TRANSPORTE HORIZONTAL MANUAL, DE VIGAS DE MADEIRA COM SEÇÃO TRANSVERSAL DE 5 X 12 CM (UNIDADE: MXKM). AF_07/2019</t>
  </si>
  <si>
    <t>TRANSPORTE HORIZONTAL MANUAL, DE VIGAS DE MADEIRA COM SEÇÃO TRANSVERSAL DE 6 X 16 CM (UNIDADE: MXKM). AF_07/2019</t>
  </si>
  <si>
    <t>TRANSPORTE HORIZONTAL MANUAL, DE VERGALHÕES DE AÇO COM DIÂMETRO DE 5 MM (UNIDADE: KGXKM). AF_07/2019</t>
  </si>
  <si>
    <t>FURO EM CONCRETO PARA DIÂMETROS MAIORES QUE 75 MM. AF_05/2015</t>
  </si>
  <si>
    <t>PISO DE BORRACHA PASTILHADO/FRISADO, ESPESSURA 7MM, ASSENTADO COM ARGAMASSA. AF_09/2020</t>
  </si>
  <si>
    <t>INSTALAÇÃO DE VIDRO TEMPERADO, E = 8 MM, ENCAIXADO EM PERFIL U. AF_01/2021_PS</t>
  </si>
  <si>
    <t>INSTALAÇÃO DE VIDRO TEMPERADO, E = 10 MM, ENCAIXADO EM PERFIL U. AF_01/2021_PS</t>
  </si>
  <si>
    <t>REVESTIMENTO CERÂMICO PARA PISO COM PLACAS TIPO ESMALTADA EXTRA DE DIMENSÕES 45X45 CM APLICADA EM AMBIENTES DE ÁREA MENOR QUE 5 M2. AF_06/2014</t>
  </si>
  <si>
    <t>REVESTIMENTO CERÂMICO PARA PISO COM PLACAS TIPO ESMALTADA EXTRA DE DIMENSÕES 60X60 CM APLICADA EM AMBIENTES DE ÁREA ENTRE 5 M2 E 10 M2. AF_06/2014</t>
  </si>
  <si>
    <t>PISO CERÂMICO NÃO ESMALTADO ANTIDERRAPANTE - ASSENTADO COM ARGAMASSA COMUM (PARA COZINHAS E
REFEITÓRIOS)</t>
  </si>
  <si>
    <t>PLANILHA DE PREÇOS MÁXIMOS QUE o SAAE SE
PROPOE A PAGAR</t>
  </si>
  <si>
    <t>SAAE São Carlos</t>
  </si>
  <si>
    <t>LOCAL: Próprios Pertencentes ao SAAE São Carlos</t>
  </si>
  <si>
    <t>1.1</t>
  </si>
  <si>
    <t>4.31</t>
  </si>
  <si>
    <t>4.100</t>
  </si>
  <si>
    <t>4.101</t>
  </si>
  <si>
    <t>4.102</t>
  </si>
  <si>
    <t>4.103</t>
  </si>
  <si>
    <t>4.104</t>
  </si>
  <si>
    <t>4.105</t>
  </si>
  <si>
    <t>4.106</t>
  </si>
  <si>
    <t>4.107</t>
  </si>
  <si>
    <t>4.108</t>
  </si>
  <si>
    <t>4.109</t>
  </si>
  <si>
    <t>4.110</t>
  </si>
  <si>
    <t>4.111</t>
  </si>
  <si>
    <t>4.112</t>
  </si>
  <si>
    <t>4.113</t>
  </si>
  <si>
    <t>4.114</t>
  </si>
  <si>
    <t>4.115</t>
  </si>
  <si>
    <t>4.116</t>
  </si>
  <si>
    <t>4.117</t>
  </si>
  <si>
    <t>4.118</t>
  </si>
  <si>
    <t>4.119</t>
  </si>
  <si>
    <t>4.120</t>
  </si>
  <si>
    <t>4.121</t>
  </si>
  <si>
    <t>4.122</t>
  </si>
  <si>
    <t>4.123</t>
  </si>
  <si>
    <t>4.124</t>
  </si>
  <si>
    <t>4.125</t>
  </si>
  <si>
    <t>4.126</t>
  </si>
  <si>
    <t>4.127</t>
  </si>
  <si>
    <t>11.18</t>
  </si>
  <si>
    <t>11.20</t>
  </si>
  <si>
    <t>11.22</t>
  </si>
  <si>
    <t>14.19</t>
  </si>
  <si>
    <t>14.20</t>
  </si>
  <si>
    <t>14.21</t>
  </si>
  <si>
    <t>16.1</t>
  </si>
  <si>
    <t>16.2</t>
  </si>
  <si>
    <t>16.3</t>
  </si>
  <si>
    <t>INSTALAÇÕES PROVISÓRIAS E SERVIÇOS PRELIMINARES E LIMPEZA</t>
  </si>
  <si>
    <t>LIMPEZA MANUAL GERAL, CAPINA, PODA, INCLUSIVE REMOÇÃO DE COVERTURA VEGETAL - TRONCO ATÉ 10CM - SEM TRANSPORTE</t>
  </si>
  <si>
    <t>SERVÇOS ESPECIALIZADOS E MÃO DE OBRA – GERAL</t>
  </si>
  <si>
    <t>Execução de televisionamento de redes de esgoto e/ou drenagem e/ou microdrenagem</t>
  </si>
  <si>
    <t xml:space="preserve"> </t>
  </si>
  <si>
    <t>Prestação de serviços de lavagem de redes com equipamento combinado (hidrojato de alta pressão/sugador de alta potencia com mangote de 8 polegadas / reciclador de agua no proprio equipamento), com mão de obra especializada, dotado de equipamento para monitoramento e gerenciamento online dos serviços, incluindo combustivel por conta da contratada, desidratação e transporte dos residuos em aterro sanitário.</t>
  </si>
  <si>
    <t>Prestação de serviços de inspeção de redes com equipamento combinado (hidrojato de alta pressão/sugador de alta potencia com mangote de 8 polegadas / inspetor no proprio equipamento), com mão de obra especializada, dotado de equipamento para monitoramento e gerenciamento online dos serviços, incluindo combustivel por conta da contratada, desidratação e transporte dos residuos em aterro sanitário.</t>
  </si>
  <si>
    <t>16.4</t>
  </si>
  <si>
    <t>16.5</t>
  </si>
  <si>
    <t>16.6</t>
  </si>
  <si>
    <t>16.7</t>
  </si>
  <si>
    <t>Teste de Corante onde aplicavel</t>
  </si>
  <si>
    <t>Prestação de serviços de caminhão de sucção a vácuo, limpa fossa, com mão de obra especializada, dotado de equipamentos para monitoramento e gerenciamento on line dos serviços, incluindo combustivel por conta da contratada e transporte dos residuos para destinação final.</t>
  </si>
  <si>
    <t>ENGENHEIRO CIVIL/ELETRICO DE OBRA PLENO COM ENCARGOS
COMPLEMENTARES</t>
  </si>
  <si>
    <t>ENGENHEIRO CIVIL/ELÉTRICO DE OBRA JUNIOR COM ENCARGOS
COMPLEMENTARES</t>
  </si>
  <si>
    <t>ANEXO XIII</t>
  </si>
  <si>
    <t>PLANILHA DE PREÇOS A SER PREENCHIDA PELO LICITANTE</t>
  </si>
  <si>
    <t>P.TOTAL R$ (COM O DESCONTO PROPOSTO)</t>
  </si>
  <si>
    <t>ANEXO XIII -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</si>
</sst>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"/>
      <family val="2"/>
      <scheme val="minor"/>
    </font>
    <font>
      <b/>
      <sz val="12"/>
      <name val="Calibri Light"/>
      <family val="2"/>
    </font>
    <font>
      <b/>
      <sz val="10"/>
      <color theme="1"/>
      <name val="Calibri"/>
      <family val="2"/>
      <scheme val="minor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BFBFBF"/>
      </patternFill>
    </fill>
    <fill>
      <patternFill patternType="solid">
        <fgColor rgb="FFBDBDBD"/>
      </patternFill>
    </fill>
    <fill>
      <patternFill patternType="solid">
        <fgColor rgb="FFF4AF83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shrinkToFit="1"/>
    </xf>
    <xf numFmtId="10" fontId="6" fillId="0" borderId="2" xfId="0" applyNumberFormat="1" applyFont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 shrinkToFit="1"/>
    </xf>
    <xf numFmtId="1" fontId="4" fillId="4" borderId="1" xfId="0" applyNumberFormat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44" fontId="5" fillId="0" borderId="2" xfId="2" applyFont="1" applyFill="1" applyBorder="1" applyAlignment="1">
      <alignment horizontal="right" vertical="center" wrapText="1"/>
    </xf>
    <xf numFmtId="44" fontId="2" fillId="5" borderId="6" xfId="2" applyFont="1" applyFill="1" applyBorder="1" applyAlignment="1">
      <alignment horizontal="right" vertical="center" wrapText="1"/>
    </xf>
    <xf numFmtId="43" fontId="2" fillId="0" borderId="7" xfId="1" applyFont="1" applyFill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shrinkToFit="1"/>
    </xf>
    <xf numFmtId="43" fontId="6" fillId="0" borderId="1" xfId="1" applyFont="1" applyFill="1" applyBorder="1" applyAlignment="1">
      <alignment horizontal="center" vertical="center" shrinkToFit="1"/>
    </xf>
    <xf numFmtId="43" fontId="7" fillId="0" borderId="0" xfId="1" applyFont="1" applyAlignment="1">
      <alignment horizontal="center" vertical="center"/>
    </xf>
    <xf numFmtId="44" fontId="2" fillId="5" borderId="2" xfId="0" applyNumberFormat="1" applyFont="1" applyFill="1" applyBorder="1" applyAlignment="1">
      <alignment horizontal="right" vertical="center" wrapText="1"/>
    </xf>
    <xf numFmtId="44" fontId="2" fillId="4" borderId="2" xfId="2" applyFont="1" applyFill="1" applyBorder="1" applyAlignment="1">
      <alignment horizontal="right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shrinkToFit="1"/>
    </xf>
    <xf numFmtId="1" fontId="6" fillId="0" borderId="1" xfId="1" applyNumberFormat="1" applyFont="1" applyFill="1" applyBorder="1" applyAlignment="1">
      <alignment horizontal="center" vertical="center" shrinkToFit="1"/>
    </xf>
    <xf numFmtId="1" fontId="6" fillId="0" borderId="7" xfId="1" applyNumberFormat="1" applyFont="1" applyFill="1" applyBorder="1" applyAlignment="1">
      <alignment horizontal="center" vertical="center" shrinkToFit="1"/>
    </xf>
    <xf numFmtId="1" fontId="6" fillId="0" borderId="6" xfId="1" applyNumberFormat="1" applyFont="1" applyFill="1" applyBorder="1" applyAlignment="1">
      <alignment horizontal="center" vertical="center" shrinkToFit="1"/>
    </xf>
    <xf numFmtId="1" fontId="7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4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" fontId="2" fillId="0" borderId="0" xfId="0" applyNumberFormat="1" applyFont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6" fillId="0" borderId="2" xfId="0" quotePrefix="1" applyNumberFormat="1" applyFont="1" applyBorder="1" applyAlignment="1">
      <alignment horizontal="center" vertical="center" shrinkToFit="1"/>
    </xf>
    <xf numFmtId="1" fontId="3" fillId="4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1" fontId="3" fillId="5" borderId="2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1" fontId="6" fillId="0" borderId="7" xfId="0" quotePrefix="1" applyNumberFormat="1" applyFont="1" applyBorder="1" applyAlignment="1">
      <alignment horizontal="center" vertical="center" shrinkToFit="1"/>
    </xf>
    <xf numFmtId="44" fontId="7" fillId="0" borderId="0" xfId="0" applyNumberFormat="1" applyFont="1" applyAlignment="1">
      <alignment horizontal="right" vertical="center"/>
    </xf>
    <xf numFmtId="43" fontId="7" fillId="0" borderId="0" xfId="1" applyFont="1" applyAlignment="1">
      <alignment horizontal="left" vertical="center"/>
    </xf>
    <xf numFmtId="44" fontId="2" fillId="4" borderId="2" xfId="2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0" fontId="6" fillId="0" borderId="2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1" fontId="6" fillId="0" borderId="2" xfId="0" quotePrefix="1" applyNumberFormat="1" applyFont="1" applyFill="1" applyBorder="1" applyAlignment="1">
      <alignment horizontal="center" vertical="center" shrinkToFit="1"/>
    </xf>
    <xf numFmtId="1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5" fillId="0" borderId="7" xfId="0" quotePrefix="1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justify" vertical="center" wrapText="1"/>
    </xf>
    <xf numFmtId="0" fontId="10" fillId="0" borderId="22" xfId="0" applyFont="1" applyFill="1" applyBorder="1" applyAlignment="1">
      <alignment horizontal="justify" vertical="center" wrapText="1"/>
    </xf>
    <xf numFmtId="0" fontId="10" fillId="0" borderId="23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0"/>
  <sheetViews>
    <sheetView tabSelected="1" view="pageBreakPreview" zoomScale="115" zoomScaleNormal="115" zoomScaleSheetLayoutView="115" workbookViewId="0">
      <selection sqref="A1:J1"/>
    </sheetView>
  </sheetViews>
  <sheetFormatPr defaultColWidth="9.140625" defaultRowHeight="12.75" outlineLevelRow="1" x14ac:dyDescent="0.25"/>
  <cols>
    <col min="1" max="1" width="9.140625" style="41"/>
    <col min="2" max="2" width="9.140625" style="80"/>
    <col min="3" max="3" width="9.140625" style="78"/>
    <col min="4" max="4" width="46.85546875" style="42" customWidth="1"/>
    <col min="5" max="5" width="9.140625" style="41"/>
    <col min="6" max="6" width="9.140625" style="58"/>
    <col min="7" max="7" width="9.140625" style="50"/>
    <col min="8" max="8" width="9.140625" style="41"/>
    <col min="9" max="9" width="9.140625" style="50"/>
    <col min="10" max="11" width="19.5703125" style="43" bestFit="1" customWidth="1"/>
    <col min="12" max="12" width="9.140625" style="40"/>
    <col min="13" max="13" width="15.42578125" style="40" customWidth="1"/>
    <col min="14" max="16384" width="9.140625" style="40"/>
  </cols>
  <sheetData>
    <row r="1" spans="1:13" x14ac:dyDescent="0.25">
      <c r="A1" s="113" t="s">
        <v>1552</v>
      </c>
      <c r="B1" s="114"/>
      <c r="C1" s="114"/>
      <c r="D1" s="114"/>
      <c r="E1" s="114"/>
      <c r="F1" s="114"/>
      <c r="G1" s="114"/>
      <c r="H1" s="114"/>
      <c r="I1" s="114"/>
      <c r="J1" s="115"/>
      <c r="K1" s="157"/>
    </row>
    <row r="2" spans="1:13" ht="15.75" x14ac:dyDescent="0.25">
      <c r="A2" s="116" t="s">
        <v>1493</v>
      </c>
      <c r="B2" s="117"/>
      <c r="C2" s="117"/>
      <c r="D2" s="117"/>
      <c r="E2" s="117"/>
      <c r="F2" s="117"/>
      <c r="G2" s="117"/>
      <c r="H2" s="117"/>
      <c r="I2" s="117"/>
      <c r="J2" s="118"/>
      <c r="K2" s="158"/>
    </row>
    <row r="3" spans="1:13" ht="30" customHeight="1" x14ac:dyDescent="0.25">
      <c r="A3" s="119" t="s">
        <v>1492</v>
      </c>
      <c r="B3" s="120"/>
      <c r="C3" s="120"/>
      <c r="D3" s="120"/>
      <c r="E3" s="120"/>
      <c r="F3" s="120"/>
      <c r="G3" s="120"/>
      <c r="H3" s="120"/>
      <c r="I3" s="120"/>
      <c r="J3" s="121"/>
      <c r="K3" s="158"/>
    </row>
    <row r="4" spans="1:13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4"/>
      <c r="K4" s="158"/>
    </row>
    <row r="5" spans="1:13" ht="12.75" customHeight="1" x14ac:dyDescent="0.25">
      <c r="A5" s="125" t="s">
        <v>1236</v>
      </c>
      <c r="B5" s="126"/>
      <c r="C5" s="126"/>
      <c r="D5" s="126"/>
      <c r="E5" s="126"/>
      <c r="F5" s="126"/>
      <c r="G5" s="126"/>
      <c r="H5" s="126"/>
      <c r="I5" s="126"/>
      <c r="J5" s="127"/>
      <c r="K5" s="158"/>
    </row>
    <row r="6" spans="1:13" ht="12.75" customHeight="1" x14ac:dyDescent="0.25">
      <c r="A6" s="125" t="s">
        <v>1494</v>
      </c>
      <c r="B6" s="126"/>
      <c r="C6" s="126"/>
      <c r="D6" s="126"/>
      <c r="E6" s="126"/>
      <c r="F6" s="126"/>
      <c r="G6" s="126"/>
      <c r="H6" s="126"/>
      <c r="I6" s="126"/>
      <c r="J6" s="127"/>
      <c r="K6" s="158"/>
    </row>
    <row r="7" spans="1:13" x14ac:dyDescent="0.25">
      <c r="A7" s="125"/>
      <c r="B7" s="126"/>
      <c r="C7" s="126"/>
      <c r="D7" s="126"/>
      <c r="E7" s="126"/>
      <c r="F7" s="126"/>
      <c r="G7" s="126"/>
      <c r="H7" s="126"/>
      <c r="I7" s="126"/>
      <c r="J7" s="127"/>
      <c r="K7" s="158"/>
    </row>
    <row r="8" spans="1:13" x14ac:dyDescent="0.25">
      <c r="A8" s="125" t="s">
        <v>0</v>
      </c>
      <c r="B8" s="126"/>
      <c r="C8" s="126"/>
      <c r="D8" s="126"/>
      <c r="E8" s="126"/>
      <c r="F8" s="126"/>
      <c r="G8" s="126"/>
      <c r="H8" s="126"/>
      <c r="I8" s="126"/>
      <c r="J8" s="127"/>
      <c r="K8" s="158"/>
    </row>
    <row r="9" spans="1:13" s="59" customFormat="1" ht="29.25" customHeight="1" x14ac:dyDescent="0.25">
      <c r="A9" s="131" t="s">
        <v>1234</v>
      </c>
      <c r="B9" s="132"/>
      <c r="C9" s="132"/>
      <c r="D9" s="132"/>
      <c r="E9" s="132"/>
      <c r="F9" s="132"/>
      <c r="G9" s="132"/>
      <c r="H9" s="132"/>
      <c r="I9" s="132"/>
      <c r="J9" s="133"/>
      <c r="K9" s="159"/>
    </row>
    <row r="10" spans="1:13" x14ac:dyDescent="0.25">
      <c r="A10" s="60"/>
      <c r="B10" s="61"/>
      <c r="C10" s="66"/>
      <c r="D10" s="61"/>
      <c r="E10" s="61"/>
      <c r="F10" s="132" t="s">
        <v>1235</v>
      </c>
      <c r="G10" s="132"/>
      <c r="H10" s="132"/>
      <c r="I10" s="132"/>
      <c r="J10" s="133"/>
      <c r="K10" s="158"/>
    </row>
    <row r="11" spans="1:13" ht="12.75" customHeight="1" x14ac:dyDescent="0.25">
      <c r="A11" s="62" t="s">
        <v>1226</v>
      </c>
      <c r="B11" s="61"/>
      <c r="C11" s="66"/>
      <c r="D11" s="61"/>
      <c r="E11" s="61"/>
      <c r="F11" s="132"/>
      <c r="G11" s="132"/>
      <c r="H11" s="132"/>
      <c r="I11" s="132"/>
      <c r="J11" s="133"/>
      <c r="K11" s="158"/>
    </row>
    <row r="12" spans="1:13" x14ac:dyDescent="0.25">
      <c r="A12" s="63"/>
      <c r="B12" s="79"/>
      <c r="C12" s="67"/>
      <c r="D12" s="65"/>
      <c r="E12" s="64"/>
      <c r="F12" s="143"/>
      <c r="G12" s="143"/>
      <c r="H12" s="143"/>
      <c r="I12" s="143"/>
      <c r="J12" s="144"/>
      <c r="K12" s="158"/>
    </row>
    <row r="13" spans="1:13" ht="38.25" x14ac:dyDescent="0.25">
      <c r="A13" s="44" t="s">
        <v>1</v>
      </c>
      <c r="B13" s="44" t="s">
        <v>2</v>
      </c>
      <c r="C13" s="68" t="s">
        <v>3</v>
      </c>
      <c r="D13" s="44" t="s">
        <v>4</v>
      </c>
      <c r="E13" s="44" t="s">
        <v>5</v>
      </c>
      <c r="F13" s="53" t="s">
        <v>6</v>
      </c>
      <c r="G13" s="47" t="s">
        <v>7</v>
      </c>
      <c r="H13" s="44" t="s">
        <v>8</v>
      </c>
      <c r="I13" s="47" t="s">
        <v>995</v>
      </c>
      <c r="J13" s="44" t="s">
        <v>9</v>
      </c>
      <c r="K13" s="160" t="s">
        <v>1551</v>
      </c>
    </row>
    <row r="14" spans="1:13" x14ac:dyDescent="0.25">
      <c r="A14" s="17"/>
      <c r="B14" s="17"/>
      <c r="C14" s="69"/>
      <c r="D14" s="9" t="s">
        <v>10</v>
      </c>
      <c r="E14" s="145"/>
      <c r="F14" s="146"/>
      <c r="G14" s="146"/>
      <c r="H14" s="146"/>
      <c r="I14" s="147"/>
      <c r="J14" s="36"/>
      <c r="K14" s="161"/>
    </row>
    <row r="15" spans="1:13" ht="25.5" x14ac:dyDescent="0.25">
      <c r="A15" s="24">
        <v>1</v>
      </c>
      <c r="B15" s="19"/>
      <c r="C15" s="70"/>
      <c r="D15" s="10" t="s">
        <v>1534</v>
      </c>
      <c r="E15" s="134"/>
      <c r="F15" s="135"/>
      <c r="G15" s="135"/>
      <c r="H15" s="135"/>
      <c r="I15" s="136"/>
      <c r="J15" s="37"/>
      <c r="K15" s="37"/>
      <c r="M15" s="84"/>
    </row>
    <row r="16" spans="1:13" outlineLevel="1" x14ac:dyDescent="0.25">
      <c r="A16" s="1" t="s">
        <v>1495</v>
      </c>
      <c r="B16" s="1" t="s">
        <v>992</v>
      </c>
      <c r="C16" s="2">
        <v>98458</v>
      </c>
      <c r="D16" s="3" t="s">
        <v>13</v>
      </c>
      <c r="E16" s="1" t="s">
        <v>11</v>
      </c>
      <c r="F16" s="54">
        <v>1000</v>
      </c>
      <c r="G16" s="48">
        <v>161.85</v>
      </c>
      <c r="H16" s="21">
        <v>0.23699999999999999</v>
      </c>
      <c r="I16" s="48">
        <f t="shared" ref="I16:I23" si="0">ROUNDDOWN(G16*(1+H16),2)</f>
        <v>200.2</v>
      </c>
      <c r="J16" s="45">
        <f>ROUNDDOWN(F16*I16,2)</f>
        <v>200200</v>
      </c>
      <c r="K16" s="45"/>
    </row>
    <row r="17" spans="1:11" ht="38.25" outlineLevel="1" x14ac:dyDescent="0.25">
      <c r="A17" s="1" t="s">
        <v>12</v>
      </c>
      <c r="B17" s="1" t="s">
        <v>992</v>
      </c>
      <c r="C17" s="2">
        <v>97637</v>
      </c>
      <c r="D17" s="3" t="s">
        <v>993</v>
      </c>
      <c r="E17" s="1" t="s">
        <v>11</v>
      </c>
      <c r="F17" s="54">
        <v>1000</v>
      </c>
      <c r="G17" s="48">
        <v>3.2</v>
      </c>
      <c r="H17" s="21">
        <v>0.23699999999999999</v>
      </c>
      <c r="I17" s="48">
        <f t="shared" si="0"/>
        <v>3.95</v>
      </c>
      <c r="J17" s="45">
        <f t="shared" ref="J17:K23" si="1">ROUNDDOWN(F17*I17,2)</f>
        <v>3950</v>
      </c>
      <c r="K17" s="45"/>
    </row>
    <row r="18" spans="1:11" ht="25.5" outlineLevel="1" x14ac:dyDescent="0.25">
      <c r="A18" s="1" t="s">
        <v>14</v>
      </c>
      <c r="B18" s="1" t="s">
        <v>1249</v>
      </c>
      <c r="C18" s="71" t="s">
        <v>16</v>
      </c>
      <c r="D18" s="3" t="s">
        <v>17</v>
      </c>
      <c r="E18" s="1" t="s">
        <v>11</v>
      </c>
      <c r="F18" s="54">
        <v>7500</v>
      </c>
      <c r="G18" s="48">
        <v>3.9</v>
      </c>
      <c r="H18" s="21">
        <v>0.23699999999999999</v>
      </c>
      <c r="I18" s="48">
        <f t="shared" si="0"/>
        <v>4.82</v>
      </c>
      <c r="J18" s="45">
        <f t="shared" si="1"/>
        <v>36150</v>
      </c>
      <c r="K18" s="45"/>
    </row>
    <row r="19" spans="1:11" outlineLevel="1" x14ac:dyDescent="0.25">
      <c r="A19" s="1" t="s">
        <v>15</v>
      </c>
      <c r="B19" s="1" t="s">
        <v>879</v>
      </c>
      <c r="C19" s="72" t="s">
        <v>1228</v>
      </c>
      <c r="D19" s="3" t="s">
        <v>19</v>
      </c>
      <c r="E19" s="1" t="s">
        <v>11</v>
      </c>
      <c r="F19" s="54">
        <v>2000</v>
      </c>
      <c r="G19" s="48">
        <v>28.21</v>
      </c>
      <c r="H19" s="21">
        <v>0.23699999999999999</v>
      </c>
      <c r="I19" s="48">
        <f t="shared" si="0"/>
        <v>34.89</v>
      </c>
      <c r="J19" s="45">
        <f t="shared" si="1"/>
        <v>69780</v>
      </c>
      <c r="K19" s="45"/>
    </row>
    <row r="20" spans="1:11" outlineLevel="1" x14ac:dyDescent="0.25">
      <c r="A20" s="1" t="s">
        <v>18</v>
      </c>
      <c r="B20" s="1" t="s">
        <v>992</v>
      </c>
      <c r="C20" s="2">
        <v>98519</v>
      </c>
      <c r="D20" s="3" t="s">
        <v>21</v>
      </c>
      <c r="E20" s="1" t="s">
        <v>11</v>
      </c>
      <c r="F20" s="54">
        <v>1200</v>
      </c>
      <c r="G20" s="48">
        <v>2.57</v>
      </c>
      <c r="H20" s="21">
        <v>0.23699999999999999</v>
      </c>
      <c r="I20" s="48">
        <f t="shared" si="0"/>
        <v>3.17</v>
      </c>
      <c r="J20" s="45">
        <f t="shared" si="1"/>
        <v>3804</v>
      </c>
      <c r="K20" s="45"/>
    </row>
    <row r="21" spans="1:11" ht="38.25" outlineLevel="1" x14ac:dyDescent="0.25">
      <c r="A21" s="1" t="s">
        <v>20</v>
      </c>
      <c r="B21" s="1" t="s">
        <v>992</v>
      </c>
      <c r="C21" s="2">
        <v>98530</v>
      </c>
      <c r="D21" s="3" t="s">
        <v>994</v>
      </c>
      <c r="E21" s="1" t="s">
        <v>23</v>
      </c>
      <c r="F21" s="54">
        <v>85</v>
      </c>
      <c r="G21" s="48">
        <v>149.07</v>
      </c>
      <c r="H21" s="21">
        <v>0.23699999999999999</v>
      </c>
      <c r="I21" s="48">
        <f t="shared" si="0"/>
        <v>184.39</v>
      </c>
      <c r="J21" s="45">
        <f t="shared" si="1"/>
        <v>15673.15</v>
      </c>
      <c r="K21" s="45"/>
    </row>
    <row r="22" spans="1:11" ht="38.25" outlineLevel="1" x14ac:dyDescent="0.25">
      <c r="A22" s="86" t="s">
        <v>22</v>
      </c>
      <c r="B22" s="86" t="s">
        <v>879</v>
      </c>
      <c r="C22" s="99" t="s">
        <v>1237</v>
      </c>
      <c r="D22" s="98" t="s">
        <v>1535</v>
      </c>
      <c r="E22" s="86" t="s">
        <v>11</v>
      </c>
      <c r="F22" s="54">
        <v>70200</v>
      </c>
      <c r="G22" s="48">
        <v>5.47</v>
      </c>
      <c r="H22" s="89">
        <v>0.23699999999999999</v>
      </c>
      <c r="I22" s="48">
        <f t="shared" si="0"/>
        <v>6.76</v>
      </c>
      <c r="J22" s="45">
        <f t="shared" si="1"/>
        <v>474552</v>
      </c>
      <c r="K22" s="45"/>
    </row>
    <row r="23" spans="1:11" outlineLevel="1" x14ac:dyDescent="0.25">
      <c r="A23" s="1" t="s">
        <v>24</v>
      </c>
      <c r="B23" s="1" t="s">
        <v>879</v>
      </c>
      <c r="C23" s="71">
        <v>173002</v>
      </c>
      <c r="D23" s="3" t="s">
        <v>25</v>
      </c>
      <c r="E23" s="1" t="s">
        <v>11</v>
      </c>
      <c r="F23" s="54">
        <v>24</v>
      </c>
      <c r="G23" s="48">
        <v>403.41</v>
      </c>
      <c r="H23" s="21">
        <v>0.23699999999999999</v>
      </c>
      <c r="I23" s="48">
        <f t="shared" si="0"/>
        <v>499.01</v>
      </c>
      <c r="J23" s="45">
        <f t="shared" si="1"/>
        <v>11976.24</v>
      </c>
      <c r="K23" s="45"/>
    </row>
    <row r="24" spans="1:11" ht="12.75" customHeight="1" x14ac:dyDescent="0.25">
      <c r="A24" s="137"/>
      <c r="B24" s="138"/>
      <c r="C24" s="138"/>
      <c r="D24" s="139"/>
      <c r="E24" s="140" t="s">
        <v>26</v>
      </c>
      <c r="F24" s="141"/>
      <c r="G24" s="141"/>
      <c r="H24" s="141"/>
      <c r="I24" s="142"/>
      <c r="J24" s="46">
        <f>SUM(J16:J23)</f>
        <v>816085.39</v>
      </c>
      <c r="K24" s="46"/>
    </row>
    <row r="25" spans="1:11" x14ac:dyDescent="0.25">
      <c r="A25" s="26">
        <v>2</v>
      </c>
      <c r="B25" s="27"/>
      <c r="C25" s="73"/>
      <c r="D25" s="28" t="s">
        <v>27</v>
      </c>
      <c r="E25" s="154"/>
      <c r="F25" s="155"/>
      <c r="G25" s="155"/>
      <c r="H25" s="155"/>
      <c r="I25" s="156"/>
      <c r="J25" s="38"/>
      <c r="K25" s="38"/>
    </row>
    <row r="26" spans="1:11" ht="38.25" outlineLevel="1" x14ac:dyDescent="0.25">
      <c r="A26" s="29" t="s">
        <v>28</v>
      </c>
      <c r="B26" s="29" t="s">
        <v>992</v>
      </c>
      <c r="C26" s="30">
        <v>97622</v>
      </c>
      <c r="D26" s="31" t="s">
        <v>1224</v>
      </c>
      <c r="E26" s="29" t="s">
        <v>29</v>
      </c>
      <c r="F26" s="55">
        <v>52</v>
      </c>
      <c r="G26" s="48">
        <v>70.239999999999995</v>
      </c>
      <c r="H26" s="21">
        <v>0.23699999999999999</v>
      </c>
      <c r="I26" s="48">
        <f t="shared" ref="I26:I89" si="2">ROUNDDOWN(G26*(1+H26),2)</f>
        <v>86.88</v>
      </c>
      <c r="J26" s="45">
        <f t="shared" ref="J26:K89" si="3">ROUNDDOWN(F26*I26,2)</f>
        <v>4517.76</v>
      </c>
      <c r="K26" s="45"/>
    </row>
    <row r="27" spans="1:11" ht="25.5" outlineLevel="1" x14ac:dyDescent="0.25">
      <c r="A27" s="29" t="s">
        <v>30</v>
      </c>
      <c r="B27" s="29" t="s">
        <v>992</v>
      </c>
      <c r="C27" s="30">
        <v>97623</v>
      </c>
      <c r="D27" s="32" t="s">
        <v>1225</v>
      </c>
      <c r="E27" s="29" t="s">
        <v>29</v>
      </c>
      <c r="F27" s="55">
        <v>52</v>
      </c>
      <c r="G27" s="49">
        <v>215.16</v>
      </c>
      <c r="H27" s="21">
        <v>0.23699999999999999</v>
      </c>
      <c r="I27" s="48">
        <f t="shared" si="2"/>
        <v>266.14999999999998</v>
      </c>
      <c r="J27" s="45">
        <f t="shared" si="3"/>
        <v>13839.8</v>
      </c>
      <c r="K27" s="45"/>
    </row>
    <row r="28" spans="1:11" ht="25.5" outlineLevel="1" x14ac:dyDescent="0.25">
      <c r="A28" s="29" t="s">
        <v>31</v>
      </c>
      <c r="B28" s="29" t="s">
        <v>992</v>
      </c>
      <c r="C28" s="30">
        <v>97631</v>
      </c>
      <c r="D28" s="34" t="s">
        <v>998</v>
      </c>
      <c r="E28" s="29" t="s">
        <v>11</v>
      </c>
      <c r="F28" s="55">
        <v>2500</v>
      </c>
      <c r="G28" s="49">
        <v>4.03</v>
      </c>
      <c r="H28" s="21">
        <v>0.23699999999999999</v>
      </c>
      <c r="I28" s="48">
        <f t="shared" si="2"/>
        <v>4.9800000000000004</v>
      </c>
      <c r="J28" s="45">
        <f t="shared" si="3"/>
        <v>12450</v>
      </c>
      <c r="K28" s="45"/>
    </row>
    <row r="29" spans="1:11" ht="25.5" outlineLevel="1" x14ac:dyDescent="0.25">
      <c r="A29" s="29" t="s">
        <v>32</v>
      </c>
      <c r="B29" s="33" t="s">
        <v>879</v>
      </c>
      <c r="C29" s="74">
        <v>135030</v>
      </c>
      <c r="D29" s="35" t="s">
        <v>33</v>
      </c>
      <c r="E29" s="29" t="s">
        <v>34</v>
      </c>
      <c r="F29" s="55">
        <v>1900</v>
      </c>
      <c r="G29" s="49">
        <v>3.18</v>
      </c>
      <c r="H29" s="21">
        <v>0.23699999999999999</v>
      </c>
      <c r="I29" s="48">
        <f t="shared" si="2"/>
        <v>3.93</v>
      </c>
      <c r="J29" s="45">
        <f t="shared" si="3"/>
        <v>7467</v>
      </c>
      <c r="K29" s="45"/>
    </row>
    <row r="30" spans="1:11" ht="38.25" outlineLevel="1" x14ac:dyDescent="0.25">
      <c r="A30" s="29" t="s">
        <v>35</v>
      </c>
      <c r="B30" s="29" t="s">
        <v>992</v>
      </c>
      <c r="C30" s="30">
        <v>97633</v>
      </c>
      <c r="D30" s="34" t="s">
        <v>999</v>
      </c>
      <c r="E30" s="29" t="s">
        <v>11</v>
      </c>
      <c r="F30" s="55">
        <v>2400</v>
      </c>
      <c r="G30" s="49">
        <v>27.56</v>
      </c>
      <c r="H30" s="21">
        <v>0.23699999999999999</v>
      </c>
      <c r="I30" s="48">
        <f t="shared" si="2"/>
        <v>34.090000000000003</v>
      </c>
      <c r="J30" s="45">
        <f t="shared" si="3"/>
        <v>81816</v>
      </c>
      <c r="K30" s="45"/>
    </row>
    <row r="31" spans="1:11" ht="25.5" outlineLevel="1" x14ac:dyDescent="0.25">
      <c r="A31" s="12" t="s">
        <v>36</v>
      </c>
      <c r="B31" s="23" t="s">
        <v>879</v>
      </c>
      <c r="C31" s="75">
        <v>135020</v>
      </c>
      <c r="D31" s="13" t="s">
        <v>37</v>
      </c>
      <c r="E31" s="12" t="s">
        <v>11</v>
      </c>
      <c r="F31" s="56">
        <v>3000</v>
      </c>
      <c r="G31" s="49">
        <v>22.11</v>
      </c>
      <c r="H31" s="21">
        <v>0.23699999999999999</v>
      </c>
      <c r="I31" s="48">
        <f t="shared" si="2"/>
        <v>27.35</v>
      </c>
      <c r="J31" s="45">
        <f t="shared" si="3"/>
        <v>82050</v>
      </c>
      <c r="K31" s="45"/>
    </row>
    <row r="32" spans="1:11" ht="25.5" outlineLevel="1" x14ac:dyDescent="0.25">
      <c r="A32" s="1" t="s">
        <v>38</v>
      </c>
      <c r="B32" s="29" t="s">
        <v>992</v>
      </c>
      <c r="C32" s="2">
        <v>97635</v>
      </c>
      <c r="D32" s="4" t="s">
        <v>1000</v>
      </c>
      <c r="E32" s="1" t="s">
        <v>11</v>
      </c>
      <c r="F32" s="54">
        <v>2000</v>
      </c>
      <c r="G32" s="49">
        <v>18.670000000000002</v>
      </c>
      <c r="H32" s="21">
        <v>0.23699999999999999</v>
      </c>
      <c r="I32" s="48">
        <f t="shared" si="2"/>
        <v>23.09</v>
      </c>
      <c r="J32" s="45">
        <f t="shared" si="3"/>
        <v>46180</v>
      </c>
      <c r="K32" s="45"/>
    </row>
    <row r="33" spans="1:11" ht="38.25" outlineLevel="1" x14ac:dyDescent="0.25">
      <c r="A33" s="1" t="s">
        <v>39</v>
      </c>
      <c r="B33" s="29" t="s">
        <v>992</v>
      </c>
      <c r="C33" s="2">
        <v>97636</v>
      </c>
      <c r="D33" s="4" t="s">
        <v>1001</v>
      </c>
      <c r="E33" s="1" t="s">
        <v>11</v>
      </c>
      <c r="F33" s="54">
        <v>455</v>
      </c>
      <c r="G33" s="49">
        <v>19</v>
      </c>
      <c r="H33" s="21">
        <v>0.23699999999999999</v>
      </c>
      <c r="I33" s="48">
        <f t="shared" si="2"/>
        <v>23.5</v>
      </c>
      <c r="J33" s="45">
        <f t="shared" si="3"/>
        <v>10692.5</v>
      </c>
      <c r="K33" s="45"/>
    </row>
    <row r="34" spans="1:11" ht="25.5" outlineLevel="1" x14ac:dyDescent="0.25">
      <c r="A34" s="1" t="s">
        <v>40</v>
      </c>
      <c r="B34" s="29" t="s">
        <v>992</v>
      </c>
      <c r="C34" s="2">
        <v>97638</v>
      </c>
      <c r="D34" s="4" t="s">
        <v>1002</v>
      </c>
      <c r="E34" s="1" t="s">
        <v>11</v>
      </c>
      <c r="F34" s="54">
        <v>500</v>
      </c>
      <c r="G34" s="49">
        <v>9.34</v>
      </c>
      <c r="H34" s="21">
        <v>0.23699999999999999</v>
      </c>
      <c r="I34" s="48">
        <f t="shared" si="2"/>
        <v>11.55</v>
      </c>
      <c r="J34" s="45">
        <f t="shared" si="3"/>
        <v>5775</v>
      </c>
      <c r="K34" s="45"/>
    </row>
    <row r="35" spans="1:11" ht="25.5" outlineLevel="1" x14ac:dyDescent="0.25">
      <c r="A35" s="1" t="s">
        <v>41</v>
      </c>
      <c r="B35" s="16" t="s">
        <v>879</v>
      </c>
      <c r="C35" s="81" t="s">
        <v>1250</v>
      </c>
      <c r="D35" s="3" t="s">
        <v>42</v>
      </c>
      <c r="E35" s="1" t="s">
        <v>11</v>
      </c>
      <c r="F35" s="54">
        <v>150</v>
      </c>
      <c r="G35" s="49">
        <v>32.5</v>
      </c>
      <c r="H35" s="21">
        <v>0.23699999999999999</v>
      </c>
      <c r="I35" s="48">
        <f t="shared" si="2"/>
        <v>40.200000000000003</v>
      </c>
      <c r="J35" s="45">
        <f t="shared" si="3"/>
        <v>6030</v>
      </c>
      <c r="K35" s="45"/>
    </row>
    <row r="36" spans="1:11" outlineLevel="1" x14ac:dyDescent="0.25">
      <c r="A36" s="1" t="s">
        <v>43</v>
      </c>
      <c r="B36" s="16" t="s">
        <v>879</v>
      </c>
      <c r="C36" s="81" t="s">
        <v>1251</v>
      </c>
      <c r="D36" s="3" t="s">
        <v>44</v>
      </c>
      <c r="E36" s="1" t="s">
        <v>11</v>
      </c>
      <c r="F36" s="54">
        <v>100</v>
      </c>
      <c r="G36" s="49">
        <v>21.89</v>
      </c>
      <c r="H36" s="21">
        <v>0.23699999999999999</v>
      </c>
      <c r="I36" s="48">
        <f t="shared" si="2"/>
        <v>27.07</v>
      </c>
      <c r="J36" s="45">
        <f t="shared" si="3"/>
        <v>2707</v>
      </c>
      <c r="K36" s="45"/>
    </row>
    <row r="37" spans="1:11" ht="38.25" outlineLevel="1" x14ac:dyDescent="0.25">
      <c r="A37" s="1" t="s">
        <v>45</v>
      </c>
      <c r="B37" s="29" t="s">
        <v>992</v>
      </c>
      <c r="C37" s="2">
        <v>97640</v>
      </c>
      <c r="D37" s="4" t="s">
        <v>1003</v>
      </c>
      <c r="E37" s="1" t="s">
        <v>11</v>
      </c>
      <c r="F37" s="54">
        <v>1500</v>
      </c>
      <c r="G37" s="49">
        <v>2.02</v>
      </c>
      <c r="H37" s="21">
        <v>0.23699999999999999</v>
      </c>
      <c r="I37" s="48">
        <f t="shared" si="2"/>
        <v>2.4900000000000002</v>
      </c>
      <c r="J37" s="45">
        <f t="shared" si="3"/>
        <v>3735</v>
      </c>
      <c r="K37" s="45"/>
    </row>
    <row r="38" spans="1:11" ht="25.5" outlineLevel="1" x14ac:dyDescent="0.25">
      <c r="A38" s="1" t="s">
        <v>46</v>
      </c>
      <c r="B38" s="29" t="s">
        <v>992</v>
      </c>
      <c r="C38" s="2">
        <v>97641</v>
      </c>
      <c r="D38" s="4" t="s">
        <v>1004</v>
      </c>
      <c r="E38" s="1" t="s">
        <v>11</v>
      </c>
      <c r="F38" s="54">
        <v>900</v>
      </c>
      <c r="G38" s="49">
        <v>6.03</v>
      </c>
      <c r="H38" s="21">
        <v>0.23699999999999999</v>
      </c>
      <c r="I38" s="48">
        <f t="shared" si="2"/>
        <v>7.45</v>
      </c>
      <c r="J38" s="45">
        <f t="shared" si="3"/>
        <v>6705</v>
      </c>
      <c r="K38" s="45"/>
    </row>
    <row r="39" spans="1:11" ht="38.25" outlineLevel="1" x14ac:dyDescent="0.25">
      <c r="A39" s="1" t="s">
        <v>47</v>
      </c>
      <c r="B39" s="29" t="s">
        <v>992</v>
      </c>
      <c r="C39" s="2">
        <v>97642</v>
      </c>
      <c r="D39" s="3" t="s">
        <v>48</v>
      </c>
      <c r="E39" s="1" t="s">
        <v>11</v>
      </c>
      <c r="F39" s="54">
        <v>950</v>
      </c>
      <c r="G39" s="49">
        <v>3.62</v>
      </c>
      <c r="H39" s="21">
        <v>0.23699999999999999</v>
      </c>
      <c r="I39" s="48">
        <f t="shared" si="2"/>
        <v>4.47</v>
      </c>
      <c r="J39" s="45">
        <f t="shared" si="3"/>
        <v>4246.5</v>
      </c>
      <c r="K39" s="45"/>
    </row>
    <row r="40" spans="1:11" ht="38.25" outlineLevel="1" x14ac:dyDescent="0.25">
      <c r="A40" s="1" t="s">
        <v>49</v>
      </c>
      <c r="B40" s="29" t="s">
        <v>992</v>
      </c>
      <c r="C40" s="2">
        <v>97643</v>
      </c>
      <c r="D40" s="4" t="s">
        <v>1005</v>
      </c>
      <c r="E40" s="1" t="s">
        <v>11</v>
      </c>
      <c r="F40" s="54">
        <v>500</v>
      </c>
      <c r="G40" s="49">
        <v>29.6</v>
      </c>
      <c r="H40" s="21">
        <v>0.23699999999999999</v>
      </c>
      <c r="I40" s="48">
        <f t="shared" si="2"/>
        <v>36.61</v>
      </c>
      <c r="J40" s="45">
        <f t="shared" si="3"/>
        <v>18305</v>
      </c>
      <c r="K40" s="45"/>
    </row>
    <row r="41" spans="1:11" ht="25.5" outlineLevel="1" x14ac:dyDescent="0.25">
      <c r="A41" s="1" t="s">
        <v>50</v>
      </c>
      <c r="B41" s="29" t="s">
        <v>992</v>
      </c>
      <c r="C41" s="2">
        <v>97644</v>
      </c>
      <c r="D41" s="4" t="s">
        <v>1006</v>
      </c>
      <c r="E41" s="1" t="s">
        <v>11</v>
      </c>
      <c r="F41" s="54">
        <v>59</v>
      </c>
      <c r="G41" s="49">
        <v>11.16</v>
      </c>
      <c r="H41" s="21">
        <v>0.23699999999999999</v>
      </c>
      <c r="I41" s="48">
        <f t="shared" si="2"/>
        <v>13.8</v>
      </c>
      <c r="J41" s="45">
        <f t="shared" si="3"/>
        <v>814.2</v>
      </c>
      <c r="K41" s="45"/>
    </row>
    <row r="42" spans="1:11" ht="25.5" outlineLevel="1" x14ac:dyDescent="0.25">
      <c r="A42" s="1" t="s">
        <v>51</v>
      </c>
      <c r="B42" s="29" t="s">
        <v>992</v>
      </c>
      <c r="C42" s="2">
        <v>97645</v>
      </c>
      <c r="D42" s="4" t="s">
        <v>1007</v>
      </c>
      <c r="E42" s="1" t="s">
        <v>11</v>
      </c>
      <c r="F42" s="54">
        <v>59</v>
      </c>
      <c r="G42" s="49">
        <v>38.14</v>
      </c>
      <c r="H42" s="21">
        <v>0.23699999999999999</v>
      </c>
      <c r="I42" s="48">
        <f t="shared" si="2"/>
        <v>47.17</v>
      </c>
      <c r="J42" s="45">
        <f t="shared" si="3"/>
        <v>2783.03</v>
      </c>
      <c r="K42" s="45"/>
    </row>
    <row r="43" spans="1:11" ht="51" outlineLevel="1" x14ac:dyDescent="0.25">
      <c r="A43" s="86" t="s">
        <v>52</v>
      </c>
      <c r="B43" s="86" t="s">
        <v>992</v>
      </c>
      <c r="C43" s="97">
        <v>97647</v>
      </c>
      <c r="D43" s="98" t="s">
        <v>1008</v>
      </c>
      <c r="E43" s="86" t="s">
        <v>11</v>
      </c>
      <c r="F43" s="54">
        <v>17500</v>
      </c>
      <c r="G43" s="49">
        <v>4.17</v>
      </c>
      <c r="H43" s="89">
        <v>0.23699999999999999</v>
      </c>
      <c r="I43" s="48">
        <f t="shared" si="2"/>
        <v>5.15</v>
      </c>
      <c r="J43" s="45">
        <f t="shared" si="3"/>
        <v>90125</v>
      </c>
      <c r="K43" s="45"/>
    </row>
    <row r="44" spans="1:11" ht="38.25" outlineLevel="1" x14ac:dyDescent="0.25">
      <c r="A44" s="1" t="s">
        <v>53</v>
      </c>
      <c r="B44" s="1" t="s">
        <v>992</v>
      </c>
      <c r="C44" s="2">
        <v>97648</v>
      </c>
      <c r="D44" s="3" t="s">
        <v>54</v>
      </c>
      <c r="E44" s="1" t="s">
        <v>11</v>
      </c>
      <c r="F44" s="54">
        <v>1430</v>
      </c>
      <c r="G44" s="49">
        <v>2.39</v>
      </c>
      <c r="H44" s="21">
        <v>0.23699999999999999</v>
      </c>
      <c r="I44" s="48">
        <f t="shared" si="2"/>
        <v>2.95</v>
      </c>
      <c r="J44" s="45">
        <f t="shared" si="3"/>
        <v>4218.5</v>
      </c>
      <c r="K44" s="45"/>
    </row>
    <row r="45" spans="1:11" ht="25.5" outlineLevel="1" x14ac:dyDescent="0.25">
      <c r="A45" s="1" t="s">
        <v>55</v>
      </c>
      <c r="B45" s="29" t="s">
        <v>992</v>
      </c>
      <c r="C45" s="2">
        <v>97650</v>
      </c>
      <c r="D45" s="4" t="s">
        <v>1009</v>
      </c>
      <c r="E45" s="1" t="s">
        <v>11</v>
      </c>
      <c r="F45" s="54">
        <v>1105</v>
      </c>
      <c r="G45" s="49">
        <v>8.9700000000000006</v>
      </c>
      <c r="H45" s="21">
        <v>0.23699999999999999</v>
      </c>
      <c r="I45" s="48">
        <f t="shared" si="2"/>
        <v>11.09</v>
      </c>
      <c r="J45" s="45">
        <f t="shared" si="3"/>
        <v>12254.45</v>
      </c>
      <c r="K45" s="45"/>
    </row>
    <row r="46" spans="1:11" ht="38.25" outlineLevel="1" x14ac:dyDescent="0.25">
      <c r="A46" s="1" t="s">
        <v>56</v>
      </c>
      <c r="B46" s="1" t="s">
        <v>992</v>
      </c>
      <c r="C46" s="2">
        <v>97651</v>
      </c>
      <c r="D46" s="3" t="s">
        <v>57</v>
      </c>
      <c r="E46" s="1" t="s">
        <v>23</v>
      </c>
      <c r="F46" s="54">
        <v>39</v>
      </c>
      <c r="G46" s="49">
        <v>99.27</v>
      </c>
      <c r="H46" s="21">
        <v>0.23699999999999999</v>
      </c>
      <c r="I46" s="48">
        <f t="shared" si="2"/>
        <v>122.79</v>
      </c>
      <c r="J46" s="45">
        <f t="shared" si="3"/>
        <v>4788.8100000000004</v>
      </c>
      <c r="K46" s="45"/>
    </row>
    <row r="47" spans="1:11" ht="51" outlineLevel="1" x14ac:dyDescent="0.25">
      <c r="A47" s="1" t="s">
        <v>58</v>
      </c>
      <c r="B47" s="1" t="s">
        <v>992</v>
      </c>
      <c r="C47" s="2">
        <v>97652</v>
      </c>
      <c r="D47" s="4" t="s">
        <v>1010</v>
      </c>
      <c r="E47" s="1" t="s">
        <v>23</v>
      </c>
      <c r="F47" s="54">
        <v>39</v>
      </c>
      <c r="G47" s="49">
        <v>225.03</v>
      </c>
      <c r="H47" s="21">
        <v>0.23699999999999999</v>
      </c>
      <c r="I47" s="48">
        <f t="shared" si="2"/>
        <v>278.36</v>
      </c>
      <c r="J47" s="45">
        <f t="shared" si="3"/>
        <v>10856.04</v>
      </c>
      <c r="K47" s="45"/>
    </row>
    <row r="48" spans="1:11" ht="38.25" outlineLevel="1" x14ac:dyDescent="0.25">
      <c r="A48" s="1" t="s">
        <v>59</v>
      </c>
      <c r="B48" s="29" t="s">
        <v>992</v>
      </c>
      <c r="C48" s="2">
        <v>97655</v>
      </c>
      <c r="D48" s="4" t="s">
        <v>1011</v>
      </c>
      <c r="E48" s="1" t="s">
        <v>11</v>
      </c>
      <c r="F48" s="54">
        <v>1105</v>
      </c>
      <c r="G48" s="49">
        <v>35.409999999999997</v>
      </c>
      <c r="H48" s="21">
        <v>0.23699999999999999</v>
      </c>
      <c r="I48" s="48">
        <f t="shared" si="2"/>
        <v>43.8</v>
      </c>
      <c r="J48" s="45">
        <f t="shared" si="3"/>
        <v>48399</v>
      </c>
      <c r="K48" s="45"/>
    </row>
    <row r="49" spans="1:11" ht="38.25" outlineLevel="1" x14ac:dyDescent="0.25">
      <c r="A49" s="1" t="s">
        <v>60</v>
      </c>
      <c r="B49" s="29" t="s">
        <v>992</v>
      </c>
      <c r="C49" s="2">
        <v>97656</v>
      </c>
      <c r="D49" s="3" t="s">
        <v>61</v>
      </c>
      <c r="E49" s="1" t="s">
        <v>23</v>
      </c>
      <c r="F49" s="54">
        <v>26</v>
      </c>
      <c r="G49" s="49">
        <v>334.11</v>
      </c>
      <c r="H49" s="21">
        <v>0.23699999999999999</v>
      </c>
      <c r="I49" s="48">
        <f t="shared" si="2"/>
        <v>413.29</v>
      </c>
      <c r="J49" s="45">
        <f t="shared" si="3"/>
        <v>10745.54</v>
      </c>
      <c r="K49" s="45"/>
    </row>
    <row r="50" spans="1:11" ht="25.5" outlineLevel="1" x14ac:dyDescent="0.25">
      <c r="A50" s="1" t="s">
        <v>62</v>
      </c>
      <c r="B50" s="16" t="s">
        <v>879</v>
      </c>
      <c r="C50" s="81" t="s">
        <v>1252</v>
      </c>
      <c r="D50" s="3" t="s">
        <v>63</v>
      </c>
      <c r="E50" s="1" t="s">
        <v>64</v>
      </c>
      <c r="F50" s="54">
        <v>9100</v>
      </c>
      <c r="G50" s="49">
        <v>2.2599999999999998</v>
      </c>
      <c r="H50" s="21">
        <v>0.23699999999999999</v>
      </c>
      <c r="I50" s="48">
        <f t="shared" si="2"/>
        <v>2.79</v>
      </c>
      <c r="J50" s="45">
        <f t="shared" si="3"/>
        <v>25389</v>
      </c>
      <c r="K50" s="45"/>
    </row>
    <row r="51" spans="1:11" ht="25.5" outlineLevel="1" x14ac:dyDescent="0.25">
      <c r="A51" s="6" t="s">
        <v>65</v>
      </c>
      <c r="B51" s="6" t="s">
        <v>992</v>
      </c>
      <c r="C51" s="5">
        <v>97660</v>
      </c>
      <c r="D51" s="7" t="s">
        <v>1227</v>
      </c>
      <c r="E51" s="6" t="s">
        <v>23</v>
      </c>
      <c r="F51" s="57">
        <v>299</v>
      </c>
      <c r="G51" s="49">
        <v>0.86</v>
      </c>
      <c r="H51" s="21">
        <v>0.23699999999999999</v>
      </c>
      <c r="I51" s="48">
        <f t="shared" si="2"/>
        <v>1.06</v>
      </c>
      <c r="J51" s="45">
        <f t="shared" si="3"/>
        <v>316.94</v>
      </c>
      <c r="K51" s="45"/>
    </row>
    <row r="52" spans="1:11" ht="25.5" outlineLevel="1" x14ac:dyDescent="0.25">
      <c r="A52" s="1" t="s">
        <v>66</v>
      </c>
      <c r="B52" s="29" t="s">
        <v>992</v>
      </c>
      <c r="C52" s="2">
        <v>97661</v>
      </c>
      <c r="D52" s="4" t="s">
        <v>1012</v>
      </c>
      <c r="E52" s="1" t="s">
        <v>34</v>
      </c>
      <c r="F52" s="54">
        <v>4940</v>
      </c>
      <c r="G52" s="49">
        <v>0.87</v>
      </c>
      <c r="H52" s="21">
        <v>0.23699999999999999</v>
      </c>
      <c r="I52" s="48">
        <f t="shared" si="2"/>
        <v>1.07</v>
      </c>
      <c r="J52" s="45">
        <f t="shared" si="3"/>
        <v>5285.8</v>
      </c>
      <c r="K52" s="45"/>
    </row>
    <row r="53" spans="1:11" outlineLevel="1" x14ac:dyDescent="0.25">
      <c r="A53" s="1" t="s">
        <v>67</v>
      </c>
      <c r="B53" s="16" t="s">
        <v>879</v>
      </c>
      <c r="C53" s="81" t="s">
        <v>1253</v>
      </c>
      <c r="D53" s="3" t="s">
        <v>68</v>
      </c>
      <c r="E53" s="1" t="s">
        <v>34</v>
      </c>
      <c r="F53" s="54">
        <v>400</v>
      </c>
      <c r="G53" s="49">
        <v>26.75</v>
      </c>
      <c r="H53" s="21">
        <v>0.23699999999999999</v>
      </c>
      <c r="I53" s="48">
        <f t="shared" si="2"/>
        <v>33.08</v>
      </c>
      <c r="J53" s="45">
        <f t="shared" si="3"/>
        <v>13232</v>
      </c>
      <c r="K53" s="45"/>
    </row>
    <row r="54" spans="1:11" outlineLevel="1" x14ac:dyDescent="0.25">
      <c r="A54" s="1" t="s">
        <v>69</v>
      </c>
      <c r="B54" s="16" t="s">
        <v>879</v>
      </c>
      <c r="C54" s="81" t="s">
        <v>1254</v>
      </c>
      <c r="D54" s="3" t="s">
        <v>70</v>
      </c>
      <c r="E54" s="1" t="s">
        <v>34</v>
      </c>
      <c r="F54" s="54">
        <v>400</v>
      </c>
      <c r="G54" s="49">
        <v>13.37</v>
      </c>
      <c r="H54" s="21">
        <v>0.23699999999999999</v>
      </c>
      <c r="I54" s="48">
        <f t="shared" si="2"/>
        <v>16.53</v>
      </c>
      <c r="J54" s="45">
        <f t="shared" si="3"/>
        <v>6612</v>
      </c>
      <c r="K54" s="45"/>
    </row>
    <row r="55" spans="1:11" ht="25.5" outlineLevel="1" x14ac:dyDescent="0.25">
      <c r="A55" s="1" t="s">
        <v>71</v>
      </c>
      <c r="B55" s="16" t="s">
        <v>879</v>
      </c>
      <c r="C55" s="81" t="s">
        <v>1255</v>
      </c>
      <c r="D55" s="3" t="s">
        <v>72</v>
      </c>
      <c r="E55" s="1" t="s">
        <v>11</v>
      </c>
      <c r="F55" s="54">
        <v>260</v>
      </c>
      <c r="G55" s="49">
        <v>106.98</v>
      </c>
      <c r="H55" s="21">
        <v>0.23699999999999999</v>
      </c>
      <c r="I55" s="48">
        <f t="shared" si="2"/>
        <v>132.33000000000001</v>
      </c>
      <c r="J55" s="45">
        <f t="shared" si="3"/>
        <v>34405.800000000003</v>
      </c>
      <c r="K55" s="45"/>
    </row>
    <row r="56" spans="1:11" outlineLevel="1" x14ac:dyDescent="0.25">
      <c r="A56" s="1" t="s">
        <v>73</v>
      </c>
      <c r="B56" s="16" t="s">
        <v>879</v>
      </c>
      <c r="C56" s="81" t="s">
        <v>1256</v>
      </c>
      <c r="D56" s="3" t="s">
        <v>74</v>
      </c>
      <c r="E56" s="1" t="s">
        <v>23</v>
      </c>
      <c r="F56" s="54">
        <v>65</v>
      </c>
      <c r="G56" s="49">
        <v>37.44</v>
      </c>
      <c r="H56" s="21">
        <v>0.23699999999999999</v>
      </c>
      <c r="I56" s="48">
        <f t="shared" si="2"/>
        <v>46.31</v>
      </c>
      <c r="J56" s="45">
        <f t="shared" si="3"/>
        <v>3010.15</v>
      </c>
      <c r="K56" s="45"/>
    </row>
    <row r="57" spans="1:11" outlineLevel="1" x14ac:dyDescent="0.25">
      <c r="A57" s="1" t="s">
        <v>75</v>
      </c>
      <c r="B57" s="16" t="s">
        <v>879</v>
      </c>
      <c r="C57" s="81" t="s">
        <v>1257</v>
      </c>
      <c r="D57" s="3" t="s">
        <v>76</v>
      </c>
      <c r="E57" s="1" t="s">
        <v>23</v>
      </c>
      <c r="F57" s="54">
        <v>33</v>
      </c>
      <c r="G57" s="49">
        <v>26.75</v>
      </c>
      <c r="H57" s="21">
        <v>0.23699999999999999</v>
      </c>
      <c r="I57" s="48">
        <f t="shared" si="2"/>
        <v>33.08</v>
      </c>
      <c r="J57" s="45">
        <f t="shared" si="3"/>
        <v>1091.6400000000001</v>
      </c>
      <c r="K57" s="45"/>
    </row>
    <row r="58" spans="1:11" ht="25.5" outlineLevel="1" x14ac:dyDescent="0.25">
      <c r="A58" s="1" t="s">
        <v>77</v>
      </c>
      <c r="B58" s="29" t="s">
        <v>992</v>
      </c>
      <c r="C58" s="2">
        <v>97665</v>
      </c>
      <c r="D58" s="4" t="s">
        <v>1013</v>
      </c>
      <c r="E58" s="1" t="s">
        <v>23</v>
      </c>
      <c r="F58" s="54">
        <v>520</v>
      </c>
      <c r="G58" s="49">
        <v>1.67</v>
      </c>
      <c r="H58" s="21">
        <v>0.23699999999999999</v>
      </c>
      <c r="I58" s="48">
        <f t="shared" si="2"/>
        <v>2.06</v>
      </c>
      <c r="J58" s="45">
        <f t="shared" si="3"/>
        <v>1071.2</v>
      </c>
      <c r="K58" s="45"/>
    </row>
    <row r="59" spans="1:11" ht="25.5" outlineLevel="1" x14ac:dyDescent="0.25">
      <c r="A59" s="1" t="s">
        <v>78</v>
      </c>
      <c r="B59" s="16" t="s">
        <v>879</v>
      </c>
      <c r="C59" s="81" t="s">
        <v>1258</v>
      </c>
      <c r="D59" s="3" t="s">
        <v>79</v>
      </c>
      <c r="E59" s="1" t="s">
        <v>23</v>
      </c>
      <c r="F59" s="54">
        <v>260</v>
      </c>
      <c r="G59" s="49">
        <v>2.25</v>
      </c>
      <c r="H59" s="21">
        <v>0.23699999999999999</v>
      </c>
      <c r="I59" s="48">
        <f t="shared" si="2"/>
        <v>2.78</v>
      </c>
      <c r="J59" s="45">
        <f t="shared" si="3"/>
        <v>722.8</v>
      </c>
      <c r="K59" s="45"/>
    </row>
    <row r="60" spans="1:11" outlineLevel="1" x14ac:dyDescent="0.25">
      <c r="A60" s="1" t="s">
        <v>80</v>
      </c>
      <c r="B60" s="16" t="s">
        <v>879</v>
      </c>
      <c r="C60" s="81" t="s">
        <v>1259</v>
      </c>
      <c r="D60" s="3" t="s">
        <v>81</v>
      </c>
      <c r="E60" s="1" t="s">
        <v>23</v>
      </c>
      <c r="F60" s="54">
        <v>260</v>
      </c>
      <c r="G60" s="49">
        <v>5.35</v>
      </c>
      <c r="H60" s="21">
        <v>0.23699999999999999</v>
      </c>
      <c r="I60" s="48">
        <f t="shared" si="2"/>
        <v>6.61</v>
      </c>
      <c r="J60" s="45">
        <f t="shared" si="3"/>
        <v>1718.6</v>
      </c>
      <c r="K60" s="45"/>
    </row>
    <row r="61" spans="1:11" ht="55.5" customHeight="1" outlineLevel="1" x14ac:dyDescent="0.25">
      <c r="A61" s="1" t="s">
        <v>82</v>
      </c>
      <c r="B61" s="1" t="s">
        <v>992</v>
      </c>
      <c r="C61" s="2">
        <v>97662</v>
      </c>
      <c r="D61" s="3" t="s">
        <v>1386</v>
      </c>
      <c r="E61" s="1" t="s">
        <v>34</v>
      </c>
      <c r="F61" s="54">
        <v>364</v>
      </c>
      <c r="G61" s="49">
        <v>0.61</v>
      </c>
      <c r="H61" s="21">
        <v>0.23699999999999999</v>
      </c>
      <c r="I61" s="48">
        <f t="shared" si="2"/>
        <v>0.75</v>
      </c>
      <c r="J61" s="45">
        <f t="shared" si="3"/>
        <v>273</v>
      </c>
      <c r="K61" s="45"/>
    </row>
    <row r="62" spans="1:11" ht="25.5" outlineLevel="1" x14ac:dyDescent="0.25">
      <c r="A62" s="1" t="s">
        <v>83</v>
      </c>
      <c r="B62" s="29" t="s">
        <v>992</v>
      </c>
      <c r="C62" s="2">
        <v>97663</v>
      </c>
      <c r="D62" s="4" t="s">
        <v>1014</v>
      </c>
      <c r="E62" s="1" t="s">
        <v>23</v>
      </c>
      <c r="F62" s="54">
        <v>85</v>
      </c>
      <c r="G62" s="49">
        <v>15.19</v>
      </c>
      <c r="H62" s="21">
        <v>0.23699999999999999</v>
      </c>
      <c r="I62" s="48">
        <f t="shared" si="2"/>
        <v>18.79</v>
      </c>
      <c r="J62" s="45">
        <f t="shared" si="3"/>
        <v>1597.15</v>
      </c>
      <c r="K62" s="45"/>
    </row>
    <row r="63" spans="1:11" ht="25.5" outlineLevel="1" x14ac:dyDescent="0.25">
      <c r="A63" s="1" t="s">
        <v>84</v>
      </c>
      <c r="B63" s="29" t="s">
        <v>992</v>
      </c>
      <c r="C63" s="2">
        <v>97664</v>
      </c>
      <c r="D63" s="4" t="s">
        <v>1015</v>
      </c>
      <c r="E63" s="1" t="s">
        <v>23</v>
      </c>
      <c r="F63" s="54">
        <v>85</v>
      </c>
      <c r="G63" s="49">
        <v>1.89</v>
      </c>
      <c r="H63" s="21">
        <v>0.23699999999999999</v>
      </c>
      <c r="I63" s="48">
        <f t="shared" si="2"/>
        <v>2.33</v>
      </c>
      <c r="J63" s="45">
        <f t="shared" si="3"/>
        <v>198.05</v>
      </c>
      <c r="K63" s="45"/>
    </row>
    <row r="64" spans="1:11" ht="25.5" outlineLevel="1" x14ac:dyDescent="0.25">
      <c r="A64" s="1" t="s">
        <v>85</v>
      </c>
      <c r="B64" s="29" t="s">
        <v>992</v>
      </c>
      <c r="C64" s="2">
        <v>97666</v>
      </c>
      <c r="D64" s="3" t="s">
        <v>1384</v>
      </c>
      <c r="E64" s="1" t="s">
        <v>23</v>
      </c>
      <c r="F64" s="54">
        <v>260</v>
      </c>
      <c r="G64" s="49">
        <v>11.07</v>
      </c>
      <c r="H64" s="21">
        <v>0.23699999999999999</v>
      </c>
      <c r="I64" s="48">
        <f t="shared" si="2"/>
        <v>13.69</v>
      </c>
      <c r="J64" s="45">
        <f t="shared" si="3"/>
        <v>3559.4</v>
      </c>
      <c r="K64" s="45"/>
    </row>
    <row r="65" spans="1:11" ht="38.25" outlineLevel="1" x14ac:dyDescent="0.25">
      <c r="A65" s="1" t="s">
        <v>86</v>
      </c>
      <c r="B65" s="29" t="s">
        <v>992</v>
      </c>
      <c r="C65" s="2">
        <v>97626</v>
      </c>
      <c r="D65" s="3" t="s">
        <v>1385</v>
      </c>
      <c r="E65" s="1" t="s">
        <v>29</v>
      </c>
      <c r="F65" s="54">
        <v>42</v>
      </c>
      <c r="G65" s="49">
        <v>745.05</v>
      </c>
      <c r="H65" s="21">
        <v>0.23699999999999999</v>
      </c>
      <c r="I65" s="48">
        <f t="shared" si="2"/>
        <v>921.62</v>
      </c>
      <c r="J65" s="45">
        <f t="shared" si="3"/>
        <v>38708.04</v>
      </c>
      <c r="K65" s="45"/>
    </row>
    <row r="66" spans="1:11" outlineLevel="1" x14ac:dyDescent="0.25">
      <c r="A66" s="1" t="s">
        <v>87</v>
      </c>
      <c r="B66" s="16" t="s">
        <v>879</v>
      </c>
      <c r="C66" s="81" t="s">
        <v>1260</v>
      </c>
      <c r="D66" s="3" t="s">
        <v>88</v>
      </c>
      <c r="E66" s="1" t="s">
        <v>29</v>
      </c>
      <c r="F66" s="54">
        <v>72</v>
      </c>
      <c r="G66" s="49">
        <v>240.79</v>
      </c>
      <c r="H66" s="21">
        <v>0.23699999999999999</v>
      </c>
      <c r="I66" s="48">
        <f t="shared" si="2"/>
        <v>297.85000000000002</v>
      </c>
      <c r="J66" s="45">
        <f t="shared" si="3"/>
        <v>21445.200000000001</v>
      </c>
      <c r="K66" s="45"/>
    </row>
    <row r="67" spans="1:11" outlineLevel="1" x14ac:dyDescent="0.25">
      <c r="A67" s="1" t="s">
        <v>89</v>
      </c>
      <c r="B67" s="16" t="s">
        <v>879</v>
      </c>
      <c r="C67" s="71">
        <v>175021</v>
      </c>
      <c r="D67" s="3" t="s">
        <v>90</v>
      </c>
      <c r="E67" s="1" t="s">
        <v>29</v>
      </c>
      <c r="F67" s="54">
        <v>59</v>
      </c>
      <c r="G67" s="49">
        <v>437.8</v>
      </c>
      <c r="H67" s="21">
        <v>0.23699999999999999</v>
      </c>
      <c r="I67" s="48">
        <f t="shared" si="2"/>
        <v>541.54999999999995</v>
      </c>
      <c r="J67" s="45">
        <f t="shared" si="3"/>
        <v>31951.45</v>
      </c>
      <c r="K67" s="45"/>
    </row>
    <row r="68" spans="1:11" outlineLevel="1" x14ac:dyDescent="0.25">
      <c r="A68" s="1" t="s">
        <v>91</v>
      </c>
      <c r="B68" s="16" t="s">
        <v>879</v>
      </c>
      <c r="C68" s="71">
        <v>106018</v>
      </c>
      <c r="D68" s="3" t="s">
        <v>92</v>
      </c>
      <c r="E68" s="1" t="s">
        <v>23</v>
      </c>
      <c r="F68" s="54">
        <v>65</v>
      </c>
      <c r="G68" s="49">
        <v>109.01</v>
      </c>
      <c r="H68" s="21">
        <v>0.23699999999999999</v>
      </c>
      <c r="I68" s="48">
        <f t="shared" si="2"/>
        <v>134.84</v>
      </c>
      <c r="J68" s="45">
        <f t="shared" si="3"/>
        <v>8764.6</v>
      </c>
      <c r="K68" s="45"/>
    </row>
    <row r="69" spans="1:11" ht="25.5" outlineLevel="1" x14ac:dyDescent="0.25">
      <c r="A69" s="1" t="s">
        <v>93</v>
      </c>
      <c r="B69" s="29" t="s">
        <v>992</v>
      </c>
      <c r="C69" s="2">
        <v>102190</v>
      </c>
      <c r="D69" s="4" t="s">
        <v>1016</v>
      </c>
      <c r="E69" s="1" t="s">
        <v>11</v>
      </c>
      <c r="F69" s="54">
        <v>39</v>
      </c>
      <c r="G69" s="49">
        <v>21.49</v>
      </c>
      <c r="H69" s="21">
        <v>0.23699999999999999</v>
      </c>
      <c r="I69" s="48">
        <f t="shared" si="2"/>
        <v>26.58</v>
      </c>
      <c r="J69" s="45">
        <f t="shared" si="3"/>
        <v>1036.6199999999999</v>
      </c>
      <c r="K69" s="45"/>
    </row>
    <row r="70" spans="1:11" ht="25.5" outlineLevel="1" x14ac:dyDescent="0.25">
      <c r="A70" s="1" t="s">
        <v>94</v>
      </c>
      <c r="B70" s="29" t="s">
        <v>992</v>
      </c>
      <c r="C70" s="2">
        <v>102191</v>
      </c>
      <c r="D70" s="4" t="s">
        <v>1017</v>
      </c>
      <c r="E70" s="1" t="s">
        <v>11</v>
      </c>
      <c r="F70" s="54">
        <v>78</v>
      </c>
      <c r="G70" s="49">
        <v>26.11</v>
      </c>
      <c r="H70" s="21">
        <v>0.23699999999999999</v>
      </c>
      <c r="I70" s="48">
        <f t="shared" si="2"/>
        <v>32.29</v>
      </c>
      <c r="J70" s="45">
        <f t="shared" si="3"/>
        <v>2518.62</v>
      </c>
      <c r="K70" s="45"/>
    </row>
    <row r="71" spans="1:11" ht="25.5" outlineLevel="1" x14ac:dyDescent="0.25">
      <c r="A71" s="1" t="s">
        <v>95</v>
      </c>
      <c r="B71" s="29" t="s">
        <v>992</v>
      </c>
      <c r="C71" s="2">
        <v>102192</v>
      </c>
      <c r="D71" s="4" t="s">
        <v>1018</v>
      </c>
      <c r="E71" s="1" t="s">
        <v>11</v>
      </c>
      <c r="F71" s="54">
        <v>52</v>
      </c>
      <c r="G71" s="49">
        <v>18.64</v>
      </c>
      <c r="H71" s="21">
        <v>0.23699999999999999</v>
      </c>
      <c r="I71" s="48">
        <f t="shared" si="2"/>
        <v>23.05</v>
      </c>
      <c r="J71" s="45">
        <f t="shared" si="3"/>
        <v>1198.5999999999999</v>
      </c>
      <c r="K71" s="45"/>
    </row>
    <row r="72" spans="1:11" ht="25.5" outlineLevel="1" x14ac:dyDescent="0.25">
      <c r="A72" s="1" t="s">
        <v>96</v>
      </c>
      <c r="B72" s="16" t="s">
        <v>879</v>
      </c>
      <c r="C72" s="71">
        <v>146001</v>
      </c>
      <c r="D72" s="3" t="s">
        <v>97</v>
      </c>
      <c r="E72" s="1" t="s">
        <v>11</v>
      </c>
      <c r="F72" s="54">
        <v>26</v>
      </c>
      <c r="G72" s="49">
        <v>135.51</v>
      </c>
      <c r="H72" s="21">
        <v>0.23699999999999999</v>
      </c>
      <c r="I72" s="48">
        <f t="shared" si="2"/>
        <v>167.62</v>
      </c>
      <c r="J72" s="45">
        <f t="shared" si="3"/>
        <v>4358.12</v>
      </c>
      <c r="K72" s="45"/>
    </row>
    <row r="73" spans="1:11" ht="25.5" outlineLevel="1" x14ac:dyDescent="0.25">
      <c r="A73" s="1" t="s">
        <v>98</v>
      </c>
      <c r="B73" s="16" t="s">
        <v>879</v>
      </c>
      <c r="C73" s="71">
        <v>55002</v>
      </c>
      <c r="D73" s="3" t="s">
        <v>99</v>
      </c>
      <c r="E73" s="1" t="s">
        <v>11</v>
      </c>
      <c r="F73" s="54">
        <v>390</v>
      </c>
      <c r="G73" s="49">
        <v>53.35</v>
      </c>
      <c r="H73" s="21">
        <v>0.23699999999999999</v>
      </c>
      <c r="I73" s="48">
        <f t="shared" si="2"/>
        <v>65.989999999999995</v>
      </c>
      <c r="J73" s="45">
        <f t="shared" si="3"/>
        <v>25736.1</v>
      </c>
      <c r="K73" s="45"/>
    </row>
    <row r="74" spans="1:11" ht="25.5" outlineLevel="1" x14ac:dyDescent="0.25">
      <c r="A74" s="1" t="s">
        <v>100</v>
      </c>
      <c r="B74" s="16" t="s">
        <v>879</v>
      </c>
      <c r="C74" s="81" t="s">
        <v>1261</v>
      </c>
      <c r="D74" s="3" t="s">
        <v>101</v>
      </c>
      <c r="E74" s="1" t="s">
        <v>11</v>
      </c>
      <c r="F74" s="54">
        <v>390</v>
      </c>
      <c r="G74" s="49">
        <v>10.95</v>
      </c>
      <c r="H74" s="21">
        <v>0.23699999999999999</v>
      </c>
      <c r="I74" s="48">
        <f t="shared" si="2"/>
        <v>13.54</v>
      </c>
      <c r="J74" s="45">
        <f t="shared" si="3"/>
        <v>5280.6</v>
      </c>
      <c r="K74" s="45"/>
    </row>
    <row r="75" spans="1:11" outlineLevel="1" x14ac:dyDescent="0.25">
      <c r="A75" s="1" t="s">
        <v>102</v>
      </c>
      <c r="B75" s="16" t="s">
        <v>879</v>
      </c>
      <c r="C75" s="71">
        <v>105003</v>
      </c>
      <c r="D75" s="3" t="s">
        <v>103</v>
      </c>
      <c r="E75" s="1" t="s">
        <v>34</v>
      </c>
      <c r="F75" s="54">
        <v>130</v>
      </c>
      <c r="G75" s="49">
        <v>5.47</v>
      </c>
      <c r="H75" s="21">
        <v>0.23699999999999999</v>
      </c>
      <c r="I75" s="48">
        <f t="shared" si="2"/>
        <v>6.76</v>
      </c>
      <c r="J75" s="45">
        <f t="shared" si="3"/>
        <v>878.8</v>
      </c>
      <c r="K75" s="45"/>
    </row>
    <row r="76" spans="1:11" ht="25.5" outlineLevel="1" x14ac:dyDescent="0.25">
      <c r="A76" s="1" t="s">
        <v>104</v>
      </c>
      <c r="B76" s="16" t="s">
        <v>879</v>
      </c>
      <c r="C76" s="71">
        <v>106032</v>
      </c>
      <c r="D76" s="3" t="s">
        <v>105</v>
      </c>
      <c r="E76" s="1" t="s">
        <v>34</v>
      </c>
      <c r="F76" s="54">
        <v>1820</v>
      </c>
      <c r="G76" s="49">
        <v>6.82</v>
      </c>
      <c r="H76" s="21">
        <v>0.23699999999999999</v>
      </c>
      <c r="I76" s="48">
        <f t="shared" si="2"/>
        <v>8.43</v>
      </c>
      <c r="J76" s="45">
        <f t="shared" si="3"/>
        <v>15342.6</v>
      </c>
      <c r="K76" s="45"/>
    </row>
    <row r="77" spans="1:11" outlineLevel="1" x14ac:dyDescent="0.25">
      <c r="A77" s="1" t="s">
        <v>106</v>
      </c>
      <c r="B77" s="16" t="s">
        <v>879</v>
      </c>
      <c r="C77" s="71">
        <v>155003</v>
      </c>
      <c r="D77" s="3" t="s">
        <v>107</v>
      </c>
      <c r="E77" s="1" t="s">
        <v>11</v>
      </c>
      <c r="F77" s="54">
        <v>6500</v>
      </c>
      <c r="G77" s="49">
        <v>6.64</v>
      </c>
      <c r="H77" s="21">
        <v>0.23699999999999999</v>
      </c>
      <c r="I77" s="48">
        <f t="shared" si="2"/>
        <v>8.2100000000000009</v>
      </c>
      <c r="J77" s="45">
        <f t="shared" si="3"/>
        <v>53365</v>
      </c>
      <c r="K77" s="45"/>
    </row>
    <row r="78" spans="1:11" outlineLevel="1" x14ac:dyDescent="0.25">
      <c r="A78" s="86" t="s">
        <v>108</v>
      </c>
      <c r="B78" s="96" t="s">
        <v>879</v>
      </c>
      <c r="C78" s="87">
        <v>155005</v>
      </c>
      <c r="D78" s="88" t="s">
        <v>109</v>
      </c>
      <c r="E78" s="86" t="s">
        <v>11</v>
      </c>
      <c r="F78" s="54">
        <v>1360</v>
      </c>
      <c r="G78" s="49">
        <v>122.2</v>
      </c>
      <c r="H78" s="89">
        <v>0.23699999999999999</v>
      </c>
      <c r="I78" s="48">
        <f t="shared" si="2"/>
        <v>151.16</v>
      </c>
      <c r="J78" s="45">
        <f t="shared" si="3"/>
        <v>205577.60000000001</v>
      </c>
      <c r="K78" s="45"/>
    </row>
    <row r="79" spans="1:11" ht="25.5" outlineLevel="1" x14ac:dyDescent="0.25">
      <c r="A79" s="86" t="s">
        <v>110</v>
      </c>
      <c r="B79" s="96" t="s">
        <v>879</v>
      </c>
      <c r="C79" s="87">
        <v>155023</v>
      </c>
      <c r="D79" s="88" t="s">
        <v>111</v>
      </c>
      <c r="E79" s="86" t="s">
        <v>11</v>
      </c>
      <c r="F79" s="54">
        <v>1400</v>
      </c>
      <c r="G79" s="49">
        <v>122.2</v>
      </c>
      <c r="H79" s="89">
        <v>0.23699999999999999</v>
      </c>
      <c r="I79" s="48">
        <f t="shared" si="2"/>
        <v>151.16</v>
      </c>
      <c r="J79" s="45">
        <f t="shared" si="3"/>
        <v>211624</v>
      </c>
      <c r="K79" s="45"/>
    </row>
    <row r="80" spans="1:11" ht="25.5" outlineLevel="1" x14ac:dyDescent="0.25">
      <c r="A80" s="1" t="s">
        <v>112</v>
      </c>
      <c r="B80" s="16" t="s">
        <v>879</v>
      </c>
      <c r="C80" s="71">
        <v>155020</v>
      </c>
      <c r="D80" s="3" t="s">
        <v>113</v>
      </c>
      <c r="E80" s="1" t="s">
        <v>11</v>
      </c>
      <c r="F80" s="54">
        <v>2990</v>
      </c>
      <c r="G80" s="49">
        <v>8.93</v>
      </c>
      <c r="H80" s="21">
        <v>0.23699999999999999</v>
      </c>
      <c r="I80" s="48">
        <f t="shared" si="2"/>
        <v>11.04</v>
      </c>
      <c r="J80" s="45">
        <f t="shared" si="3"/>
        <v>33009.599999999999</v>
      </c>
      <c r="K80" s="45"/>
    </row>
    <row r="81" spans="1:11" ht="25.5" outlineLevel="1" x14ac:dyDescent="0.25">
      <c r="A81" s="1" t="s">
        <v>114</v>
      </c>
      <c r="B81" s="16" t="s">
        <v>879</v>
      </c>
      <c r="C81" s="71">
        <v>155010</v>
      </c>
      <c r="D81" s="3" t="s">
        <v>115</v>
      </c>
      <c r="E81" s="1" t="s">
        <v>11</v>
      </c>
      <c r="F81" s="54">
        <v>600</v>
      </c>
      <c r="G81" s="49">
        <v>9.08</v>
      </c>
      <c r="H81" s="21">
        <v>0.23699999999999999</v>
      </c>
      <c r="I81" s="48">
        <f t="shared" si="2"/>
        <v>11.23</v>
      </c>
      <c r="J81" s="45">
        <f t="shared" si="3"/>
        <v>6738</v>
      </c>
      <c r="K81" s="45"/>
    </row>
    <row r="82" spans="1:11" ht="25.5" outlineLevel="1" x14ac:dyDescent="0.25">
      <c r="A82" s="1" t="s">
        <v>116</v>
      </c>
      <c r="B82" s="29" t="s">
        <v>992</v>
      </c>
      <c r="C82" s="2">
        <v>97632</v>
      </c>
      <c r="D82" s="3" t="s">
        <v>1383</v>
      </c>
      <c r="E82" s="1" t="s">
        <v>34</v>
      </c>
      <c r="F82" s="54">
        <v>130</v>
      </c>
      <c r="G82" s="49">
        <v>3.16</v>
      </c>
      <c r="H82" s="21">
        <v>0.23699999999999999</v>
      </c>
      <c r="I82" s="48">
        <f t="shared" si="2"/>
        <v>3.9</v>
      </c>
      <c r="J82" s="45">
        <f t="shared" si="3"/>
        <v>507</v>
      </c>
      <c r="K82" s="45"/>
    </row>
    <row r="83" spans="1:11" outlineLevel="1" x14ac:dyDescent="0.25">
      <c r="A83" s="1" t="s">
        <v>117</v>
      </c>
      <c r="B83" s="16" t="s">
        <v>879</v>
      </c>
      <c r="C83" s="81" t="s">
        <v>1262</v>
      </c>
      <c r="D83" s="3" t="s">
        <v>118</v>
      </c>
      <c r="E83" s="1" t="s">
        <v>34</v>
      </c>
      <c r="F83" s="54">
        <v>800</v>
      </c>
      <c r="G83" s="49">
        <v>13.37</v>
      </c>
      <c r="H83" s="21">
        <v>0.23699999999999999</v>
      </c>
      <c r="I83" s="48">
        <f t="shared" si="2"/>
        <v>16.53</v>
      </c>
      <c r="J83" s="45">
        <f t="shared" si="3"/>
        <v>13224</v>
      </c>
      <c r="K83" s="45"/>
    </row>
    <row r="84" spans="1:11" ht="25.5" outlineLevel="1" x14ac:dyDescent="0.25">
      <c r="A84" s="1" t="s">
        <v>119</v>
      </c>
      <c r="B84" s="16" t="s">
        <v>879</v>
      </c>
      <c r="C84" s="71">
        <v>176095</v>
      </c>
      <c r="D84" s="3" t="s">
        <v>120</v>
      </c>
      <c r="E84" s="1" t="s">
        <v>34</v>
      </c>
      <c r="F84" s="54">
        <v>156</v>
      </c>
      <c r="G84" s="49">
        <v>56.39</v>
      </c>
      <c r="H84" s="21">
        <v>0.23699999999999999</v>
      </c>
      <c r="I84" s="48">
        <f t="shared" si="2"/>
        <v>69.75</v>
      </c>
      <c r="J84" s="45">
        <f t="shared" si="3"/>
        <v>10881</v>
      </c>
      <c r="K84" s="45"/>
    </row>
    <row r="85" spans="1:11" outlineLevel="1" x14ac:dyDescent="0.25">
      <c r="A85" s="1" t="s">
        <v>121</v>
      </c>
      <c r="B85" s="16" t="s">
        <v>879</v>
      </c>
      <c r="C85" s="71">
        <v>106024</v>
      </c>
      <c r="D85" s="3" t="s">
        <v>122</v>
      </c>
      <c r="E85" s="1" t="s">
        <v>23</v>
      </c>
      <c r="F85" s="54">
        <v>11</v>
      </c>
      <c r="G85" s="49">
        <v>218.48</v>
      </c>
      <c r="H85" s="21">
        <v>0.23699999999999999</v>
      </c>
      <c r="I85" s="48">
        <f t="shared" si="2"/>
        <v>270.25</v>
      </c>
      <c r="J85" s="45">
        <f t="shared" si="3"/>
        <v>2972.75</v>
      </c>
      <c r="K85" s="45"/>
    </row>
    <row r="86" spans="1:11" ht="25.5" outlineLevel="1" x14ac:dyDescent="0.25">
      <c r="A86" s="1" t="s">
        <v>123</v>
      </c>
      <c r="B86" s="16" t="s">
        <v>879</v>
      </c>
      <c r="C86" s="71">
        <v>155013</v>
      </c>
      <c r="D86" s="3" t="s">
        <v>1382</v>
      </c>
      <c r="E86" s="1" t="s">
        <v>34</v>
      </c>
      <c r="F86" s="54">
        <v>455</v>
      </c>
      <c r="G86" s="49">
        <v>1.51</v>
      </c>
      <c r="H86" s="21">
        <v>0.23699999999999999</v>
      </c>
      <c r="I86" s="48">
        <f t="shared" si="2"/>
        <v>1.86</v>
      </c>
      <c r="J86" s="45">
        <f t="shared" si="3"/>
        <v>846.3</v>
      </c>
      <c r="K86" s="45"/>
    </row>
    <row r="87" spans="1:11" outlineLevel="1" x14ac:dyDescent="0.25">
      <c r="A87" s="1" t="s">
        <v>124</v>
      </c>
      <c r="B87" s="16" t="s">
        <v>879</v>
      </c>
      <c r="C87" s="71" t="s">
        <v>1263</v>
      </c>
      <c r="D87" s="3" t="s">
        <v>125</v>
      </c>
      <c r="E87" s="1" t="s">
        <v>23</v>
      </c>
      <c r="F87" s="54">
        <v>7</v>
      </c>
      <c r="G87" s="49">
        <v>26.75</v>
      </c>
      <c r="H87" s="21">
        <v>0.23699999999999999</v>
      </c>
      <c r="I87" s="48">
        <f t="shared" si="2"/>
        <v>33.08</v>
      </c>
      <c r="J87" s="45">
        <f t="shared" si="3"/>
        <v>231.56</v>
      </c>
      <c r="K87" s="45"/>
    </row>
    <row r="88" spans="1:11" outlineLevel="1" x14ac:dyDescent="0.25">
      <c r="A88" s="1" t="s">
        <v>126</v>
      </c>
      <c r="B88" s="16" t="s">
        <v>879</v>
      </c>
      <c r="C88" s="71" t="s">
        <v>1264</v>
      </c>
      <c r="D88" s="3" t="s">
        <v>127</v>
      </c>
      <c r="E88" s="1" t="s">
        <v>23</v>
      </c>
      <c r="F88" s="54">
        <v>7</v>
      </c>
      <c r="G88" s="49">
        <v>26.75</v>
      </c>
      <c r="H88" s="21">
        <v>0.23699999999999999</v>
      </c>
      <c r="I88" s="48">
        <f t="shared" si="2"/>
        <v>33.08</v>
      </c>
      <c r="J88" s="45">
        <f t="shared" si="3"/>
        <v>231.56</v>
      </c>
      <c r="K88" s="45"/>
    </row>
    <row r="89" spans="1:11" outlineLevel="1" x14ac:dyDescent="0.25">
      <c r="A89" s="1" t="s">
        <v>128</v>
      </c>
      <c r="B89" s="16" t="s">
        <v>879</v>
      </c>
      <c r="C89" s="71" t="s">
        <v>1265</v>
      </c>
      <c r="D89" s="3" t="s">
        <v>129</v>
      </c>
      <c r="E89" s="1" t="s">
        <v>34</v>
      </c>
      <c r="F89" s="54">
        <v>130</v>
      </c>
      <c r="G89" s="49">
        <v>10.7</v>
      </c>
      <c r="H89" s="21">
        <v>0.23699999999999999</v>
      </c>
      <c r="I89" s="48">
        <f t="shared" si="2"/>
        <v>13.23</v>
      </c>
      <c r="J89" s="45">
        <f t="shared" si="3"/>
        <v>1719.9</v>
      </c>
      <c r="K89" s="45"/>
    </row>
    <row r="90" spans="1:11" outlineLevel="1" x14ac:dyDescent="0.25">
      <c r="A90" s="1" t="s">
        <v>130</v>
      </c>
      <c r="B90" s="16" t="s">
        <v>879</v>
      </c>
      <c r="C90" s="71" t="s">
        <v>1266</v>
      </c>
      <c r="D90" s="3" t="s">
        <v>131</v>
      </c>
      <c r="E90" s="1" t="s">
        <v>34</v>
      </c>
      <c r="F90" s="54">
        <v>130</v>
      </c>
      <c r="G90" s="49">
        <v>13.37</v>
      </c>
      <c r="H90" s="21">
        <v>0.23699999999999999</v>
      </c>
      <c r="I90" s="48">
        <f t="shared" ref="I90:I96" si="4">ROUNDDOWN(G90*(1+H90),2)</f>
        <v>16.53</v>
      </c>
      <c r="J90" s="45">
        <f t="shared" ref="J90:K96" si="5">ROUNDDOWN(F90*I90,2)</f>
        <v>2148.9</v>
      </c>
      <c r="K90" s="45"/>
    </row>
    <row r="91" spans="1:11" outlineLevel="1" x14ac:dyDescent="0.25">
      <c r="A91" s="1" t="s">
        <v>132</v>
      </c>
      <c r="B91" s="16" t="s">
        <v>879</v>
      </c>
      <c r="C91" s="71" t="s">
        <v>1267</v>
      </c>
      <c r="D91" s="3" t="s">
        <v>133</v>
      </c>
      <c r="E91" s="1" t="s">
        <v>23</v>
      </c>
      <c r="F91" s="54">
        <v>65</v>
      </c>
      <c r="G91" s="49">
        <v>10.7</v>
      </c>
      <c r="H91" s="21">
        <v>0.23699999999999999</v>
      </c>
      <c r="I91" s="48">
        <f t="shared" si="4"/>
        <v>13.23</v>
      </c>
      <c r="J91" s="45">
        <f t="shared" si="5"/>
        <v>859.95</v>
      </c>
      <c r="K91" s="45"/>
    </row>
    <row r="92" spans="1:11" outlineLevel="1" x14ac:dyDescent="0.25">
      <c r="A92" s="1" t="s">
        <v>134</v>
      </c>
      <c r="B92" s="16" t="s">
        <v>879</v>
      </c>
      <c r="C92" s="71" t="s">
        <v>1268</v>
      </c>
      <c r="D92" s="3" t="s">
        <v>135</v>
      </c>
      <c r="E92" s="1" t="s">
        <v>23</v>
      </c>
      <c r="F92" s="54">
        <v>7</v>
      </c>
      <c r="G92" s="49">
        <v>53.49</v>
      </c>
      <c r="H92" s="21">
        <v>0.23699999999999999</v>
      </c>
      <c r="I92" s="48">
        <f t="shared" si="4"/>
        <v>66.16</v>
      </c>
      <c r="J92" s="45">
        <f t="shared" si="5"/>
        <v>463.12</v>
      </c>
      <c r="K92" s="45"/>
    </row>
    <row r="93" spans="1:11" outlineLevel="1" x14ac:dyDescent="0.25">
      <c r="A93" s="12" t="s">
        <v>136</v>
      </c>
      <c r="B93" s="6" t="s">
        <v>879</v>
      </c>
      <c r="C93" s="75" t="s">
        <v>1269</v>
      </c>
      <c r="D93" s="13" t="s">
        <v>137</v>
      </c>
      <c r="E93" s="12" t="s">
        <v>34</v>
      </c>
      <c r="F93" s="56">
        <v>26</v>
      </c>
      <c r="G93" s="49">
        <v>26.75</v>
      </c>
      <c r="H93" s="21">
        <v>0.23699999999999999</v>
      </c>
      <c r="I93" s="48">
        <f t="shared" si="4"/>
        <v>33.08</v>
      </c>
      <c r="J93" s="45">
        <f t="shared" si="5"/>
        <v>860.08</v>
      </c>
      <c r="K93" s="45"/>
    </row>
    <row r="94" spans="1:11" outlineLevel="1" x14ac:dyDescent="0.25">
      <c r="A94" s="1" t="s">
        <v>138</v>
      </c>
      <c r="B94" s="16" t="s">
        <v>879</v>
      </c>
      <c r="C94" s="71" t="s">
        <v>1270</v>
      </c>
      <c r="D94" s="3" t="s">
        <v>139</v>
      </c>
      <c r="E94" s="1" t="s">
        <v>23</v>
      </c>
      <c r="F94" s="54">
        <v>26</v>
      </c>
      <c r="G94" s="49">
        <v>26.75</v>
      </c>
      <c r="H94" s="21">
        <v>0.23699999999999999</v>
      </c>
      <c r="I94" s="48">
        <f t="shared" si="4"/>
        <v>33.08</v>
      </c>
      <c r="J94" s="45">
        <f t="shared" si="5"/>
        <v>860.08</v>
      </c>
      <c r="K94" s="45"/>
    </row>
    <row r="95" spans="1:11" ht="25.5" outlineLevel="1" x14ac:dyDescent="0.25">
      <c r="A95" s="1" t="s">
        <v>140</v>
      </c>
      <c r="B95" s="16" t="s">
        <v>879</v>
      </c>
      <c r="C95" s="71" t="s">
        <v>1271</v>
      </c>
      <c r="D95" s="3" t="s">
        <v>141</v>
      </c>
      <c r="E95" s="1" t="s">
        <v>23</v>
      </c>
      <c r="F95" s="54">
        <v>26</v>
      </c>
      <c r="G95" s="49">
        <v>53.49</v>
      </c>
      <c r="H95" s="21">
        <v>0.23699999999999999</v>
      </c>
      <c r="I95" s="48">
        <f t="shared" si="4"/>
        <v>66.16</v>
      </c>
      <c r="J95" s="45">
        <f t="shared" si="5"/>
        <v>1720.16</v>
      </c>
      <c r="K95" s="45"/>
    </row>
    <row r="96" spans="1:11" outlineLevel="1" x14ac:dyDescent="0.25">
      <c r="A96" s="1" t="s">
        <v>142</v>
      </c>
      <c r="B96" s="16" t="s">
        <v>879</v>
      </c>
      <c r="C96" s="71" t="s">
        <v>1272</v>
      </c>
      <c r="D96" s="3" t="s">
        <v>143</v>
      </c>
      <c r="E96" s="1" t="s">
        <v>23</v>
      </c>
      <c r="F96" s="54">
        <v>13</v>
      </c>
      <c r="G96" s="49">
        <v>32.090000000000003</v>
      </c>
      <c r="H96" s="21">
        <v>0.23699999999999999</v>
      </c>
      <c r="I96" s="48">
        <f t="shared" si="4"/>
        <v>39.69</v>
      </c>
      <c r="J96" s="45">
        <f t="shared" si="5"/>
        <v>515.97</v>
      </c>
      <c r="K96" s="45"/>
    </row>
    <row r="97" spans="1:11" outlineLevel="1" x14ac:dyDescent="0.25">
      <c r="A97" s="1"/>
      <c r="B97" s="1"/>
      <c r="C97" s="71"/>
      <c r="D97" s="3"/>
      <c r="E97" s="1"/>
      <c r="F97" s="54"/>
      <c r="G97" s="49"/>
      <c r="H97" s="21" t="s">
        <v>1538</v>
      </c>
      <c r="I97" s="48"/>
      <c r="J97" s="45"/>
      <c r="K97" s="45"/>
    </row>
    <row r="98" spans="1:11" x14ac:dyDescent="0.25">
      <c r="A98" s="107"/>
      <c r="B98" s="108"/>
      <c r="C98" s="108"/>
      <c r="D98" s="109"/>
      <c r="E98" s="128" t="s">
        <v>1229</v>
      </c>
      <c r="F98" s="129"/>
      <c r="G98" s="129"/>
      <c r="H98" s="129"/>
      <c r="I98" s="130"/>
      <c r="J98" s="51">
        <f>SUM(J26:J97)</f>
        <v>1295560.54</v>
      </c>
      <c r="K98" s="51"/>
    </row>
    <row r="99" spans="1:11" x14ac:dyDescent="0.25">
      <c r="A99" s="14">
        <v>3</v>
      </c>
      <c r="B99" s="18"/>
      <c r="C99" s="76"/>
      <c r="D99" s="10" t="s">
        <v>145</v>
      </c>
      <c r="E99" s="134"/>
      <c r="F99" s="135"/>
      <c r="G99" s="135"/>
      <c r="H99" s="135"/>
      <c r="I99" s="136"/>
      <c r="J99" s="39"/>
      <c r="K99" s="39"/>
    </row>
    <row r="100" spans="1:11" ht="38.25" outlineLevel="1" x14ac:dyDescent="0.25">
      <c r="A100" s="86" t="s">
        <v>146</v>
      </c>
      <c r="B100" s="86" t="s">
        <v>992</v>
      </c>
      <c r="C100" s="97">
        <v>101174</v>
      </c>
      <c r="D100" s="98" t="s">
        <v>1019</v>
      </c>
      <c r="E100" s="86" t="s">
        <v>34</v>
      </c>
      <c r="F100" s="54">
        <v>40</v>
      </c>
      <c r="G100" s="49">
        <v>87.49</v>
      </c>
      <c r="H100" s="89">
        <v>0.23699999999999999</v>
      </c>
      <c r="I100" s="48">
        <f t="shared" ref="I100:I132" si="6">ROUNDDOWN(G100*(1+H100),2)</f>
        <v>108.22</v>
      </c>
      <c r="J100" s="45">
        <f t="shared" ref="J100:K132" si="7">ROUNDDOWN(F100*I100,2)</f>
        <v>4328.8</v>
      </c>
      <c r="K100" s="45"/>
    </row>
    <row r="101" spans="1:11" ht="38.25" outlineLevel="1" x14ac:dyDescent="0.25">
      <c r="A101" s="86" t="s">
        <v>147</v>
      </c>
      <c r="B101" s="86" t="s">
        <v>992</v>
      </c>
      <c r="C101" s="97">
        <v>101175</v>
      </c>
      <c r="D101" s="88" t="s">
        <v>1387</v>
      </c>
      <c r="E101" s="86" t="s">
        <v>34</v>
      </c>
      <c r="F101" s="54">
        <v>40</v>
      </c>
      <c r="G101" s="49">
        <v>119.27</v>
      </c>
      <c r="H101" s="89">
        <v>0.23699999999999999</v>
      </c>
      <c r="I101" s="48">
        <f t="shared" si="6"/>
        <v>147.53</v>
      </c>
      <c r="J101" s="45">
        <f t="shared" si="7"/>
        <v>5901.2</v>
      </c>
      <c r="K101" s="45"/>
    </row>
    <row r="102" spans="1:11" ht="38.25" outlineLevel="1" x14ac:dyDescent="0.25">
      <c r="A102" s="86" t="s">
        <v>148</v>
      </c>
      <c r="B102" s="86" t="s">
        <v>992</v>
      </c>
      <c r="C102" s="97">
        <v>101571</v>
      </c>
      <c r="D102" s="88" t="s">
        <v>1388</v>
      </c>
      <c r="E102" s="86" t="s">
        <v>11</v>
      </c>
      <c r="F102" s="54">
        <v>71</v>
      </c>
      <c r="G102" s="49">
        <v>37.630000000000003</v>
      </c>
      <c r="H102" s="89">
        <v>0.23699999999999999</v>
      </c>
      <c r="I102" s="48">
        <f t="shared" si="6"/>
        <v>46.54</v>
      </c>
      <c r="J102" s="45">
        <f t="shared" si="7"/>
        <v>3304.34</v>
      </c>
      <c r="K102" s="45"/>
    </row>
    <row r="103" spans="1:11" ht="38.25" outlineLevel="1" x14ac:dyDescent="0.25">
      <c r="A103" s="1" t="s">
        <v>149</v>
      </c>
      <c r="B103" s="16" t="s">
        <v>992</v>
      </c>
      <c r="C103" s="2">
        <v>95241</v>
      </c>
      <c r="D103" s="4" t="s">
        <v>1020</v>
      </c>
      <c r="E103" s="1" t="s">
        <v>11</v>
      </c>
      <c r="F103" s="54">
        <v>585</v>
      </c>
      <c r="G103" s="49">
        <v>28.2</v>
      </c>
      <c r="H103" s="21">
        <v>0.23699999999999999</v>
      </c>
      <c r="I103" s="48">
        <f t="shared" si="6"/>
        <v>34.880000000000003</v>
      </c>
      <c r="J103" s="45">
        <f t="shared" si="7"/>
        <v>20404.8</v>
      </c>
      <c r="K103" s="45"/>
    </row>
    <row r="104" spans="1:11" ht="38.25" outlineLevel="1" x14ac:dyDescent="0.25">
      <c r="A104" s="1" t="s">
        <v>150</v>
      </c>
      <c r="B104" s="1" t="s">
        <v>992</v>
      </c>
      <c r="C104" s="2">
        <v>96619</v>
      </c>
      <c r="D104" s="3" t="s">
        <v>151</v>
      </c>
      <c r="E104" s="1" t="s">
        <v>11</v>
      </c>
      <c r="F104" s="54">
        <v>195</v>
      </c>
      <c r="G104" s="49">
        <v>29.72</v>
      </c>
      <c r="H104" s="21">
        <v>0.23699999999999999</v>
      </c>
      <c r="I104" s="48">
        <f t="shared" si="6"/>
        <v>36.76</v>
      </c>
      <c r="J104" s="45">
        <f t="shared" si="7"/>
        <v>7168.2</v>
      </c>
      <c r="K104" s="45"/>
    </row>
    <row r="105" spans="1:11" ht="63.75" outlineLevel="1" x14ac:dyDescent="0.25">
      <c r="A105" s="1" t="s">
        <v>152</v>
      </c>
      <c r="B105" s="1" t="s">
        <v>992</v>
      </c>
      <c r="C105" s="2">
        <v>94966</v>
      </c>
      <c r="D105" s="4" t="s">
        <v>1021</v>
      </c>
      <c r="E105" s="1" t="s">
        <v>29</v>
      </c>
      <c r="F105" s="54">
        <v>33</v>
      </c>
      <c r="G105" s="49">
        <v>411.8</v>
      </c>
      <c r="H105" s="21">
        <v>0.23699999999999999</v>
      </c>
      <c r="I105" s="48">
        <f t="shared" si="6"/>
        <v>509.39</v>
      </c>
      <c r="J105" s="45">
        <f t="shared" si="7"/>
        <v>16809.87</v>
      </c>
      <c r="K105" s="45"/>
    </row>
    <row r="106" spans="1:11" outlineLevel="1" x14ac:dyDescent="0.25">
      <c r="A106" s="1" t="s">
        <v>153</v>
      </c>
      <c r="B106" s="16" t="s">
        <v>879</v>
      </c>
      <c r="C106" s="72" t="s">
        <v>1273</v>
      </c>
      <c r="D106" s="3" t="s">
        <v>154</v>
      </c>
      <c r="E106" s="1" t="s">
        <v>11</v>
      </c>
      <c r="F106" s="54">
        <v>150</v>
      </c>
      <c r="G106" s="49">
        <v>103.85</v>
      </c>
      <c r="H106" s="21">
        <v>0.23699999999999999</v>
      </c>
      <c r="I106" s="48">
        <f t="shared" si="6"/>
        <v>128.46</v>
      </c>
      <c r="J106" s="45">
        <f t="shared" si="7"/>
        <v>19269</v>
      </c>
      <c r="K106" s="45"/>
    </row>
    <row r="107" spans="1:11" ht="38.25" outlineLevel="1" x14ac:dyDescent="0.25">
      <c r="A107" s="1" t="s">
        <v>155</v>
      </c>
      <c r="B107" s="1" t="s">
        <v>992</v>
      </c>
      <c r="C107" s="2">
        <v>103669</v>
      </c>
      <c r="D107" s="4" t="s">
        <v>1022</v>
      </c>
      <c r="E107" s="1" t="s">
        <v>29</v>
      </c>
      <c r="F107" s="54">
        <v>65</v>
      </c>
      <c r="G107" s="49">
        <v>917.21</v>
      </c>
      <c r="H107" s="21">
        <v>0.23699999999999999</v>
      </c>
      <c r="I107" s="48">
        <f t="shared" si="6"/>
        <v>1134.58</v>
      </c>
      <c r="J107" s="45">
        <f t="shared" si="7"/>
        <v>73747.7</v>
      </c>
      <c r="K107" s="45"/>
    </row>
    <row r="108" spans="1:11" ht="38.25" outlineLevel="1" x14ac:dyDescent="0.25">
      <c r="A108" s="1" t="s">
        <v>156</v>
      </c>
      <c r="B108" s="1" t="s">
        <v>992</v>
      </c>
      <c r="C108" s="2">
        <v>92263</v>
      </c>
      <c r="D108" s="3" t="s">
        <v>1389</v>
      </c>
      <c r="E108" s="1" t="s">
        <v>11</v>
      </c>
      <c r="F108" s="54">
        <v>130</v>
      </c>
      <c r="G108" s="49">
        <v>156.5</v>
      </c>
      <c r="H108" s="21">
        <v>0.23699999999999999</v>
      </c>
      <c r="I108" s="48">
        <f t="shared" si="6"/>
        <v>193.59</v>
      </c>
      <c r="J108" s="45">
        <f t="shared" si="7"/>
        <v>25166.7</v>
      </c>
      <c r="K108" s="45"/>
    </row>
    <row r="109" spans="1:11" ht="51" outlineLevel="1" x14ac:dyDescent="0.25">
      <c r="A109" s="1" t="s">
        <v>157</v>
      </c>
      <c r="B109" s="1" t="s">
        <v>992</v>
      </c>
      <c r="C109" s="2">
        <v>103675</v>
      </c>
      <c r="D109" s="4" t="s">
        <v>1023</v>
      </c>
      <c r="E109" s="1" t="s">
        <v>29</v>
      </c>
      <c r="F109" s="54">
        <v>33</v>
      </c>
      <c r="G109" s="49">
        <v>578.59</v>
      </c>
      <c r="H109" s="21">
        <v>0.23699999999999999</v>
      </c>
      <c r="I109" s="48">
        <f t="shared" si="6"/>
        <v>715.71</v>
      </c>
      <c r="J109" s="45">
        <f t="shared" si="7"/>
        <v>23618.43</v>
      </c>
      <c r="K109" s="45"/>
    </row>
    <row r="110" spans="1:11" ht="38.25" outlineLevel="1" x14ac:dyDescent="0.25">
      <c r="A110" s="1" t="s">
        <v>158</v>
      </c>
      <c r="B110" s="16" t="s">
        <v>992</v>
      </c>
      <c r="C110" s="2">
        <v>92265</v>
      </c>
      <c r="D110" s="3" t="s">
        <v>1390</v>
      </c>
      <c r="E110" s="1" t="s">
        <v>11</v>
      </c>
      <c r="F110" s="54">
        <v>104</v>
      </c>
      <c r="G110" s="49">
        <v>114.48</v>
      </c>
      <c r="H110" s="21">
        <v>0.23699999999999999</v>
      </c>
      <c r="I110" s="48">
        <f t="shared" si="6"/>
        <v>141.61000000000001</v>
      </c>
      <c r="J110" s="45">
        <f t="shared" si="7"/>
        <v>14727.44</v>
      </c>
      <c r="K110" s="45"/>
    </row>
    <row r="111" spans="1:11" ht="38.25" outlineLevel="1" x14ac:dyDescent="0.25">
      <c r="A111" s="1" t="s">
        <v>159</v>
      </c>
      <c r="B111" s="16" t="s">
        <v>992</v>
      </c>
      <c r="C111" s="2">
        <v>96546</v>
      </c>
      <c r="D111" s="3" t="s">
        <v>1391</v>
      </c>
      <c r="E111" s="1" t="s">
        <v>64</v>
      </c>
      <c r="F111" s="54">
        <v>1820</v>
      </c>
      <c r="G111" s="49">
        <v>13.36</v>
      </c>
      <c r="H111" s="21">
        <v>0.23699999999999999</v>
      </c>
      <c r="I111" s="48">
        <f t="shared" si="6"/>
        <v>16.52</v>
      </c>
      <c r="J111" s="45">
        <f t="shared" si="7"/>
        <v>30066.400000000001</v>
      </c>
      <c r="K111" s="45"/>
    </row>
    <row r="112" spans="1:11" ht="38.25" outlineLevel="1" x14ac:dyDescent="0.25">
      <c r="A112" s="1" t="s">
        <v>160</v>
      </c>
      <c r="B112" s="1" t="s">
        <v>992</v>
      </c>
      <c r="C112" s="2">
        <v>92762</v>
      </c>
      <c r="D112" s="3" t="s">
        <v>1392</v>
      </c>
      <c r="E112" s="1" t="s">
        <v>64</v>
      </c>
      <c r="F112" s="54">
        <v>2340</v>
      </c>
      <c r="G112" s="49">
        <v>11.19</v>
      </c>
      <c r="H112" s="21">
        <v>0.23699999999999999</v>
      </c>
      <c r="I112" s="48">
        <f t="shared" si="6"/>
        <v>13.84</v>
      </c>
      <c r="J112" s="45">
        <f t="shared" si="7"/>
        <v>32385.599999999999</v>
      </c>
      <c r="K112" s="45"/>
    </row>
    <row r="113" spans="1:11" ht="25.5" outlineLevel="1" x14ac:dyDescent="0.25">
      <c r="A113" s="1" t="s">
        <v>161</v>
      </c>
      <c r="B113" s="16" t="s">
        <v>992</v>
      </c>
      <c r="C113" s="2">
        <v>89993</v>
      </c>
      <c r="D113" s="4" t="s">
        <v>1024</v>
      </c>
      <c r="E113" s="1" t="s">
        <v>29</v>
      </c>
      <c r="F113" s="54">
        <v>30</v>
      </c>
      <c r="G113" s="49">
        <v>961.72</v>
      </c>
      <c r="H113" s="21">
        <v>0.23699999999999999</v>
      </c>
      <c r="I113" s="48">
        <f t="shared" si="6"/>
        <v>1189.6400000000001</v>
      </c>
      <c r="J113" s="45">
        <f t="shared" si="7"/>
        <v>35689.199999999997</v>
      </c>
      <c r="K113" s="45"/>
    </row>
    <row r="114" spans="1:11" ht="25.5" outlineLevel="1" x14ac:dyDescent="0.25">
      <c r="A114" s="1" t="s">
        <v>162</v>
      </c>
      <c r="B114" s="16" t="s">
        <v>992</v>
      </c>
      <c r="C114" s="2">
        <v>89994</v>
      </c>
      <c r="D114" s="4" t="s">
        <v>1025</v>
      </c>
      <c r="E114" s="1" t="s">
        <v>29</v>
      </c>
      <c r="F114" s="54">
        <v>26</v>
      </c>
      <c r="G114" s="49">
        <v>790.25</v>
      </c>
      <c r="H114" s="21">
        <v>0.23699999999999999</v>
      </c>
      <c r="I114" s="48">
        <f t="shared" si="6"/>
        <v>977.53</v>
      </c>
      <c r="J114" s="45">
        <f t="shared" si="7"/>
        <v>25415.78</v>
      </c>
      <c r="K114" s="45"/>
    </row>
    <row r="115" spans="1:11" ht="25.5" outlineLevel="1" x14ac:dyDescent="0.25">
      <c r="A115" s="1" t="s">
        <v>163</v>
      </c>
      <c r="B115" s="16" t="s">
        <v>992</v>
      </c>
      <c r="C115" s="2">
        <v>89995</v>
      </c>
      <c r="D115" s="4" t="s">
        <v>1026</v>
      </c>
      <c r="E115" s="1" t="s">
        <v>29</v>
      </c>
      <c r="F115" s="54">
        <v>26</v>
      </c>
      <c r="G115" s="49">
        <v>917.86</v>
      </c>
      <c r="H115" s="21">
        <v>0.23699999999999999</v>
      </c>
      <c r="I115" s="48">
        <f t="shared" si="6"/>
        <v>1135.3900000000001</v>
      </c>
      <c r="J115" s="45">
        <f t="shared" si="7"/>
        <v>29520.14</v>
      </c>
      <c r="K115" s="45"/>
    </row>
    <row r="116" spans="1:11" ht="38.25" outlineLevel="1" x14ac:dyDescent="0.25">
      <c r="A116" s="1" t="s">
        <v>164</v>
      </c>
      <c r="B116" s="16" t="s">
        <v>992</v>
      </c>
      <c r="C116" s="2">
        <v>97090</v>
      </c>
      <c r="D116" s="4" t="s">
        <v>1027</v>
      </c>
      <c r="E116" s="1" t="s">
        <v>64</v>
      </c>
      <c r="F116" s="54">
        <v>2600</v>
      </c>
      <c r="G116" s="49">
        <v>14.7</v>
      </c>
      <c r="H116" s="21">
        <v>0.23699999999999999</v>
      </c>
      <c r="I116" s="48">
        <f t="shared" si="6"/>
        <v>18.18</v>
      </c>
      <c r="J116" s="45">
        <f t="shared" si="7"/>
        <v>47268</v>
      </c>
      <c r="K116" s="45"/>
    </row>
    <row r="117" spans="1:11" outlineLevel="1" x14ac:dyDescent="0.25">
      <c r="A117" s="1" t="s">
        <v>165</v>
      </c>
      <c r="B117" s="16" t="s">
        <v>879</v>
      </c>
      <c r="C117" s="72" t="s">
        <v>1274</v>
      </c>
      <c r="D117" s="3" t="s">
        <v>166</v>
      </c>
      <c r="E117" s="1" t="s">
        <v>29</v>
      </c>
      <c r="F117" s="54">
        <v>59</v>
      </c>
      <c r="G117" s="49">
        <v>522.49</v>
      </c>
      <c r="H117" s="21">
        <v>0.23699999999999999</v>
      </c>
      <c r="I117" s="48">
        <f t="shared" si="6"/>
        <v>646.32000000000005</v>
      </c>
      <c r="J117" s="45">
        <f t="shared" si="7"/>
        <v>38132.879999999997</v>
      </c>
      <c r="K117" s="45"/>
    </row>
    <row r="118" spans="1:11" outlineLevel="1" x14ac:dyDescent="0.25">
      <c r="A118" s="1" t="s">
        <v>167</v>
      </c>
      <c r="B118" s="16" t="s">
        <v>879</v>
      </c>
      <c r="C118" s="72" t="s">
        <v>1275</v>
      </c>
      <c r="D118" s="3" t="s">
        <v>168</v>
      </c>
      <c r="E118" s="1" t="s">
        <v>29</v>
      </c>
      <c r="F118" s="54">
        <v>59</v>
      </c>
      <c r="G118" s="49">
        <v>543.76</v>
      </c>
      <c r="H118" s="21">
        <v>0.23699999999999999</v>
      </c>
      <c r="I118" s="48">
        <f t="shared" si="6"/>
        <v>672.63</v>
      </c>
      <c r="J118" s="45">
        <f t="shared" si="7"/>
        <v>39685.17</v>
      </c>
      <c r="K118" s="45"/>
    </row>
    <row r="119" spans="1:11" ht="38.25" outlineLevel="1" x14ac:dyDescent="0.25">
      <c r="A119" s="1" t="s">
        <v>169</v>
      </c>
      <c r="B119" s="16" t="s">
        <v>992</v>
      </c>
      <c r="C119" s="2">
        <v>93186</v>
      </c>
      <c r="D119" s="4" t="s">
        <v>1028</v>
      </c>
      <c r="E119" s="1" t="s">
        <v>34</v>
      </c>
      <c r="F119" s="54">
        <v>59</v>
      </c>
      <c r="G119" s="49">
        <v>104.04</v>
      </c>
      <c r="H119" s="21">
        <v>0.23699999999999999</v>
      </c>
      <c r="I119" s="48">
        <f t="shared" si="6"/>
        <v>128.69</v>
      </c>
      <c r="J119" s="45">
        <f t="shared" si="7"/>
        <v>7592.71</v>
      </c>
      <c r="K119" s="45"/>
    </row>
    <row r="120" spans="1:11" ht="25.5" outlineLevel="1" x14ac:dyDescent="0.25">
      <c r="A120" s="1" t="s">
        <v>170</v>
      </c>
      <c r="B120" s="16" t="s">
        <v>992</v>
      </c>
      <c r="C120" s="2">
        <v>93187</v>
      </c>
      <c r="D120" s="3" t="s">
        <v>1393</v>
      </c>
      <c r="E120" s="1" t="s">
        <v>34</v>
      </c>
      <c r="F120" s="54">
        <v>59</v>
      </c>
      <c r="G120" s="49">
        <v>117.65</v>
      </c>
      <c r="H120" s="21">
        <v>0.23699999999999999</v>
      </c>
      <c r="I120" s="48">
        <f t="shared" si="6"/>
        <v>145.53</v>
      </c>
      <c r="J120" s="45">
        <f t="shared" si="7"/>
        <v>8586.27</v>
      </c>
      <c r="K120" s="45"/>
    </row>
    <row r="121" spans="1:11" ht="25.5" outlineLevel="1" x14ac:dyDescent="0.25">
      <c r="A121" s="1" t="s">
        <v>171</v>
      </c>
      <c r="B121" s="16" t="s">
        <v>992</v>
      </c>
      <c r="C121" s="2">
        <v>93358</v>
      </c>
      <c r="D121" s="3" t="s">
        <v>1394</v>
      </c>
      <c r="E121" s="1" t="s">
        <v>29</v>
      </c>
      <c r="F121" s="54">
        <v>85</v>
      </c>
      <c r="G121" s="49">
        <v>107.44</v>
      </c>
      <c r="H121" s="21">
        <v>0.23699999999999999</v>
      </c>
      <c r="I121" s="48">
        <f t="shared" si="6"/>
        <v>132.9</v>
      </c>
      <c r="J121" s="45">
        <f t="shared" si="7"/>
        <v>11296.5</v>
      </c>
      <c r="K121" s="45"/>
    </row>
    <row r="122" spans="1:11" ht="38.25" outlineLevel="1" x14ac:dyDescent="0.25">
      <c r="A122" s="1" t="s">
        <v>172</v>
      </c>
      <c r="B122" s="1" t="s">
        <v>992</v>
      </c>
      <c r="C122" s="2">
        <v>96527</v>
      </c>
      <c r="D122" s="4" t="s">
        <v>1029</v>
      </c>
      <c r="E122" s="1" t="s">
        <v>29</v>
      </c>
      <c r="F122" s="54">
        <v>59</v>
      </c>
      <c r="G122" s="49">
        <v>158.46</v>
      </c>
      <c r="H122" s="21">
        <v>0.23699999999999999</v>
      </c>
      <c r="I122" s="48">
        <f t="shared" si="6"/>
        <v>196.01</v>
      </c>
      <c r="J122" s="45">
        <f t="shared" si="7"/>
        <v>11564.59</v>
      </c>
      <c r="K122" s="45"/>
    </row>
    <row r="123" spans="1:11" ht="38.25" outlineLevel="1" x14ac:dyDescent="0.25">
      <c r="A123" s="1" t="s">
        <v>173</v>
      </c>
      <c r="B123" s="1" t="s">
        <v>992</v>
      </c>
      <c r="C123" s="2">
        <v>96523</v>
      </c>
      <c r="D123" s="4" t="s">
        <v>1030</v>
      </c>
      <c r="E123" s="1" t="s">
        <v>29</v>
      </c>
      <c r="F123" s="54">
        <v>59</v>
      </c>
      <c r="G123" s="49">
        <v>120.47</v>
      </c>
      <c r="H123" s="21">
        <v>0.23699999999999999</v>
      </c>
      <c r="I123" s="48">
        <f t="shared" si="6"/>
        <v>149.02000000000001</v>
      </c>
      <c r="J123" s="45">
        <f t="shared" si="7"/>
        <v>8792.18</v>
      </c>
      <c r="K123" s="45"/>
    </row>
    <row r="124" spans="1:11" ht="25.5" outlineLevel="1" x14ac:dyDescent="0.25">
      <c r="A124" s="1" t="s">
        <v>174</v>
      </c>
      <c r="B124" s="16" t="s">
        <v>992</v>
      </c>
      <c r="C124" s="2">
        <v>96995</v>
      </c>
      <c r="D124" s="3" t="s">
        <v>175</v>
      </c>
      <c r="E124" s="1" t="s">
        <v>29</v>
      </c>
      <c r="F124" s="54">
        <v>59</v>
      </c>
      <c r="G124" s="49">
        <v>65.14</v>
      </c>
      <c r="H124" s="21">
        <v>0.23699999999999999</v>
      </c>
      <c r="I124" s="48">
        <f t="shared" si="6"/>
        <v>80.569999999999993</v>
      </c>
      <c r="J124" s="45">
        <f t="shared" si="7"/>
        <v>4753.63</v>
      </c>
      <c r="K124" s="45"/>
    </row>
    <row r="125" spans="1:11" ht="38.25" outlineLevel="1" x14ac:dyDescent="0.25">
      <c r="A125" s="1" t="s">
        <v>176</v>
      </c>
      <c r="B125" s="16" t="s">
        <v>992</v>
      </c>
      <c r="C125" s="2">
        <v>92267</v>
      </c>
      <c r="D125" s="3" t="s">
        <v>1395</v>
      </c>
      <c r="E125" s="1" t="s">
        <v>11</v>
      </c>
      <c r="F125" s="54">
        <v>100</v>
      </c>
      <c r="G125" s="49">
        <v>46.47</v>
      </c>
      <c r="H125" s="21">
        <v>0.23699999999999999</v>
      </c>
      <c r="I125" s="48">
        <f t="shared" si="6"/>
        <v>57.48</v>
      </c>
      <c r="J125" s="45">
        <f t="shared" si="7"/>
        <v>5748</v>
      </c>
      <c r="K125" s="45"/>
    </row>
    <row r="126" spans="1:11" ht="51" outlineLevel="1" x14ac:dyDescent="0.25">
      <c r="A126" s="1" t="s">
        <v>177</v>
      </c>
      <c r="B126" s="1" t="s">
        <v>992</v>
      </c>
      <c r="C126" s="2">
        <v>101792</v>
      </c>
      <c r="D126" s="4" t="s">
        <v>1031</v>
      </c>
      <c r="E126" s="1" t="s">
        <v>29</v>
      </c>
      <c r="F126" s="54">
        <v>78</v>
      </c>
      <c r="G126" s="49">
        <v>18.04</v>
      </c>
      <c r="H126" s="21">
        <v>0.23699999999999999</v>
      </c>
      <c r="I126" s="48">
        <f t="shared" si="6"/>
        <v>22.31</v>
      </c>
      <c r="J126" s="45">
        <f t="shared" si="7"/>
        <v>1740.18</v>
      </c>
      <c r="K126" s="45"/>
    </row>
    <row r="127" spans="1:11" ht="51" outlineLevel="1" x14ac:dyDescent="0.25">
      <c r="A127" s="1" t="s">
        <v>178</v>
      </c>
      <c r="B127" s="1" t="s">
        <v>992</v>
      </c>
      <c r="C127" s="2">
        <v>92452</v>
      </c>
      <c r="D127" s="4" t="s">
        <v>1032</v>
      </c>
      <c r="E127" s="1" t="s">
        <v>11</v>
      </c>
      <c r="F127" s="54">
        <v>117</v>
      </c>
      <c r="G127" s="49">
        <v>185.19</v>
      </c>
      <c r="H127" s="21">
        <v>0.23699999999999999</v>
      </c>
      <c r="I127" s="48">
        <f t="shared" si="6"/>
        <v>229.08</v>
      </c>
      <c r="J127" s="45">
        <f t="shared" si="7"/>
        <v>26802.36</v>
      </c>
      <c r="K127" s="45"/>
    </row>
    <row r="128" spans="1:11" ht="51" outlineLevel="1" x14ac:dyDescent="0.25">
      <c r="A128" s="1" t="s">
        <v>179</v>
      </c>
      <c r="B128" s="1" t="s">
        <v>992</v>
      </c>
      <c r="C128" s="2">
        <v>103682</v>
      </c>
      <c r="D128" s="3" t="s">
        <v>1396</v>
      </c>
      <c r="E128" s="1" t="s">
        <v>29</v>
      </c>
      <c r="F128" s="54">
        <v>20</v>
      </c>
      <c r="G128" s="49">
        <v>940.04</v>
      </c>
      <c r="H128" s="21">
        <v>0.23699999999999999</v>
      </c>
      <c r="I128" s="48">
        <f t="shared" si="6"/>
        <v>1162.82</v>
      </c>
      <c r="J128" s="45">
        <f t="shared" si="7"/>
        <v>23256.400000000001</v>
      </c>
      <c r="K128" s="45"/>
    </row>
    <row r="129" spans="1:11" outlineLevel="1" x14ac:dyDescent="0.25">
      <c r="A129" s="1" t="s">
        <v>180</v>
      </c>
      <c r="B129" s="16" t="s">
        <v>879</v>
      </c>
      <c r="C129" s="72" t="s">
        <v>1276</v>
      </c>
      <c r="D129" s="3" t="s">
        <v>181</v>
      </c>
      <c r="E129" s="1" t="s">
        <v>64</v>
      </c>
      <c r="F129" s="54">
        <v>4200</v>
      </c>
      <c r="G129" s="49">
        <v>14.91</v>
      </c>
      <c r="H129" s="21">
        <v>0.23699999999999999</v>
      </c>
      <c r="I129" s="48">
        <f t="shared" si="6"/>
        <v>18.440000000000001</v>
      </c>
      <c r="J129" s="45">
        <f t="shared" si="7"/>
        <v>77448</v>
      </c>
      <c r="K129" s="45"/>
    </row>
    <row r="130" spans="1:11" ht="38.25" outlineLevel="1" x14ac:dyDescent="0.25">
      <c r="A130" s="1" t="s">
        <v>182</v>
      </c>
      <c r="B130" s="1" t="s">
        <v>992</v>
      </c>
      <c r="C130" s="2">
        <v>103672</v>
      </c>
      <c r="D130" s="4" t="s">
        <v>1033</v>
      </c>
      <c r="E130" s="1" t="s">
        <v>29</v>
      </c>
      <c r="F130" s="54">
        <v>20</v>
      </c>
      <c r="G130" s="49">
        <v>579.04</v>
      </c>
      <c r="H130" s="21">
        <v>0.23699999999999999</v>
      </c>
      <c r="I130" s="48">
        <f t="shared" si="6"/>
        <v>716.27</v>
      </c>
      <c r="J130" s="45">
        <f t="shared" si="7"/>
        <v>14325.4</v>
      </c>
      <c r="K130" s="45"/>
    </row>
    <row r="131" spans="1:11" ht="25.5" outlineLevel="1" x14ac:dyDescent="0.25">
      <c r="A131" s="1" t="s">
        <v>183</v>
      </c>
      <c r="B131" s="16" t="s">
        <v>879</v>
      </c>
      <c r="C131" s="81" t="s">
        <v>1277</v>
      </c>
      <c r="D131" s="3" t="s">
        <v>184</v>
      </c>
      <c r="E131" s="1" t="s">
        <v>34</v>
      </c>
      <c r="F131" s="54">
        <v>130</v>
      </c>
      <c r="G131" s="49">
        <v>6.17</v>
      </c>
      <c r="H131" s="21">
        <v>0.23699999999999999</v>
      </c>
      <c r="I131" s="48">
        <f t="shared" si="6"/>
        <v>7.63</v>
      </c>
      <c r="J131" s="45">
        <f t="shared" si="7"/>
        <v>991.9</v>
      </c>
      <c r="K131" s="45"/>
    </row>
    <row r="132" spans="1:11" ht="25.5" outlineLevel="1" x14ac:dyDescent="0.25">
      <c r="A132" s="1" t="s">
        <v>185</v>
      </c>
      <c r="B132" s="16" t="s">
        <v>992</v>
      </c>
      <c r="C132" s="2">
        <v>98751</v>
      </c>
      <c r="D132" s="3" t="s">
        <v>1397</v>
      </c>
      <c r="E132" s="1" t="s">
        <v>34</v>
      </c>
      <c r="F132" s="54">
        <v>100</v>
      </c>
      <c r="G132" s="49">
        <v>152.79</v>
      </c>
      <c r="H132" s="21">
        <v>0.23699999999999999</v>
      </c>
      <c r="I132" s="48">
        <f t="shared" si="6"/>
        <v>189</v>
      </c>
      <c r="J132" s="45">
        <f t="shared" si="7"/>
        <v>18900</v>
      </c>
      <c r="K132" s="45"/>
    </row>
    <row r="133" spans="1:11" x14ac:dyDescent="0.25">
      <c r="A133" s="107"/>
      <c r="B133" s="108"/>
      <c r="C133" s="108"/>
      <c r="D133" s="109"/>
      <c r="E133" s="128" t="s">
        <v>144</v>
      </c>
      <c r="F133" s="129"/>
      <c r="G133" s="129"/>
      <c r="H133" s="129"/>
      <c r="I133" s="130"/>
      <c r="J133" s="51">
        <f>SUM(J100:J132)</f>
        <v>714407.77000000014</v>
      </c>
      <c r="K133" s="51"/>
    </row>
    <row r="134" spans="1:11" x14ac:dyDescent="0.25">
      <c r="A134" s="14">
        <v>4</v>
      </c>
      <c r="B134" s="18"/>
      <c r="C134" s="76"/>
      <c r="D134" s="10" t="s">
        <v>186</v>
      </c>
      <c r="E134" s="134"/>
      <c r="F134" s="135"/>
      <c r="G134" s="135"/>
      <c r="H134" s="135"/>
      <c r="I134" s="136"/>
      <c r="J134" s="39"/>
      <c r="K134" s="39"/>
    </row>
    <row r="135" spans="1:11" ht="25.5" outlineLevel="1" x14ac:dyDescent="0.25">
      <c r="A135" s="1" t="s">
        <v>187</v>
      </c>
      <c r="B135" s="16" t="s">
        <v>992</v>
      </c>
      <c r="C135" s="2">
        <v>100860</v>
      </c>
      <c r="D135" s="3" t="s">
        <v>1278</v>
      </c>
      <c r="E135" s="1" t="s">
        <v>23</v>
      </c>
      <c r="F135" s="54">
        <v>13</v>
      </c>
      <c r="G135" s="49">
        <v>106.61</v>
      </c>
      <c r="H135" s="21">
        <v>0.23699999999999999</v>
      </c>
      <c r="I135" s="48">
        <f t="shared" ref="I135:I198" si="8">ROUNDDOWN(G135*(1+H135),2)</f>
        <v>131.87</v>
      </c>
      <c r="J135" s="45">
        <f t="shared" ref="J135:K198" si="9">ROUNDDOWN(F135*I135,2)</f>
        <v>1714.31</v>
      </c>
      <c r="K135" s="45"/>
    </row>
    <row r="136" spans="1:11" ht="38.25" outlineLevel="1" x14ac:dyDescent="0.25">
      <c r="A136" s="1" t="s">
        <v>188</v>
      </c>
      <c r="B136" s="1" t="s">
        <v>992</v>
      </c>
      <c r="C136" s="2">
        <v>99635</v>
      </c>
      <c r="D136" s="3" t="s">
        <v>1238</v>
      </c>
      <c r="E136" s="1" t="s">
        <v>23</v>
      </c>
      <c r="F136" s="54">
        <v>45</v>
      </c>
      <c r="G136" s="49">
        <v>367.24</v>
      </c>
      <c r="H136" s="21">
        <v>0.23699999999999999</v>
      </c>
      <c r="I136" s="48">
        <f t="shared" si="8"/>
        <v>454.27</v>
      </c>
      <c r="J136" s="45">
        <f t="shared" si="9"/>
        <v>20442.150000000001</v>
      </c>
      <c r="K136" s="45"/>
    </row>
    <row r="137" spans="1:11" ht="51" outlineLevel="1" x14ac:dyDescent="0.25">
      <c r="A137" s="12" t="s">
        <v>189</v>
      </c>
      <c r="B137" s="12" t="s">
        <v>992</v>
      </c>
      <c r="C137" s="15">
        <v>101915</v>
      </c>
      <c r="D137" s="13" t="s">
        <v>1239</v>
      </c>
      <c r="E137" s="12" t="s">
        <v>23</v>
      </c>
      <c r="F137" s="56">
        <v>18</v>
      </c>
      <c r="G137" s="49">
        <v>334.99</v>
      </c>
      <c r="H137" s="21">
        <v>0.23699999999999999</v>
      </c>
      <c r="I137" s="48">
        <f t="shared" si="8"/>
        <v>414.38</v>
      </c>
      <c r="J137" s="45">
        <f t="shared" si="9"/>
        <v>7458.84</v>
      </c>
      <c r="K137" s="45"/>
    </row>
    <row r="138" spans="1:11" ht="25.5" outlineLevel="1" x14ac:dyDescent="0.25">
      <c r="A138" s="1" t="s">
        <v>190</v>
      </c>
      <c r="B138" s="16" t="s">
        <v>992</v>
      </c>
      <c r="C138" s="2">
        <v>101913</v>
      </c>
      <c r="D138" s="4" t="s">
        <v>1034</v>
      </c>
      <c r="E138" s="1" t="s">
        <v>23</v>
      </c>
      <c r="F138" s="54">
        <v>18</v>
      </c>
      <c r="G138" s="49">
        <v>384.92</v>
      </c>
      <c r="H138" s="21">
        <v>0.23699999999999999</v>
      </c>
      <c r="I138" s="48">
        <f t="shared" si="8"/>
        <v>476.14</v>
      </c>
      <c r="J138" s="45">
        <f t="shared" si="9"/>
        <v>8570.52</v>
      </c>
      <c r="K138" s="45"/>
    </row>
    <row r="139" spans="1:11" ht="51" outlineLevel="1" x14ac:dyDescent="0.25">
      <c r="A139" s="1" t="s">
        <v>191</v>
      </c>
      <c r="B139" s="1" t="s">
        <v>992</v>
      </c>
      <c r="C139" s="2">
        <v>99262</v>
      </c>
      <c r="D139" s="3" t="s">
        <v>192</v>
      </c>
      <c r="E139" s="1" t="s">
        <v>23</v>
      </c>
      <c r="F139" s="54">
        <v>18</v>
      </c>
      <c r="G139" s="49">
        <v>633.5</v>
      </c>
      <c r="H139" s="21">
        <v>0.23699999999999999</v>
      </c>
      <c r="I139" s="48">
        <f t="shared" si="8"/>
        <v>783.63</v>
      </c>
      <c r="J139" s="45">
        <f t="shared" si="9"/>
        <v>14105.34</v>
      </c>
      <c r="K139" s="45"/>
    </row>
    <row r="140" spans="1:11" ht="51" outlineLevel="1" x14ac:dyDescent="0.25">
      <c r="A140" s="1" t="s">
        <v>193</v>
      </c>
      <c r="B140" s="1" t="s">
        <v>992</v>
      </c>
      <c r="C140" s="2">
        <v>99264</v>
      </c>
      <c r="D140" s="3" t="s">
        <v>1398</v>
      </c>
      <c r="E140" s="1" t="s">
        <v>23</v>
      </c>
      <c r="F140" s="54">
        <v>18</v>
      </c>
      <c r="G140" s="49">
        <v>732.15</v>
      </c>
      <c r="H140" s="21">
        <v>0.23699999999999999</v>
      </c>
      <c r="I140" s="48">
        <f t="shared" si="8"/>
        <v>905.66</v>
      </c>
      <c r="J140" s="45">
        <f t="shared" si="9"/>
        <v>16301.88</v>
      </c>
      <c r="K140" s="45"/>
    </row>
    <row r="141" spans="1:11" ht="38.25" outlineLevel="1" x14ac:dyDescent="0.25">
      <c r="A141" s="1" t="s">
        <v>194</v>
      </c>
      <c r="B141" s="1" t="s">
        <v>992</v>
      </c>
      <c r="C141" s="2">
        <v>89495</v>
      </c>
      <c r="D141" s="3" t="s">
        <v>1399</v>
      </c>
      <c r="E141" s="1" t="s">
        <v>23</v>
      </c>
      <c r="F141" s="54">
        <v>46</v>
      </c>
      <c r="G141" s="49">
        <v>20.81</v>
      </c>
      <c r="H141" s="21">
        <v>0.23699999999999999</v>
      </c>
      <c r="I141" s="48">
        <f t="shared" si="8"/>
        <v>25.74</v>
      </c>
      <c r="J141" s="45">
        <f t="shared" si="9"/>
        <v>1184.04</v>
      </c>
      <c r="K141" s="45"/>
    </row>
    <row r="142" spans="1:11" ht="51" outlineLevel="1" x14ac:dyDescent="0.25">
      <c r="A142" s="1" t="s">
        <v>195</v>
      </c>
      <c r="B142" s="1" t="s">
        <v>992</v>
      </c>
      <c r="C142" s="2">
        <v>89707</v>
      </c>
      <c r="D142" s="3" t="s">
        <v>196</v>
      </c>
      <c r="E142" s="1" t="s">
        <v>23</v>
      </c>
      <c r="F142" s="54">
        <v>46</v>
      </c>
      <c r="G142" s="49">
        <v>55.39</v>
      </c>
      <c r="H142" s="21">
        <v>0.23699999999999999</v>
      </c>
      <c r="I142" s="48">
        <f t="shared" si="8"/>
        <v>68.510000000000005</v>
      </c>
      <c r="J142" s="45">
        <f t="shared" si="9"/>
        <v>3151.46</v>
      </c>
      <c r="K142" s="45"/>
    </row>
    <row r="143" spans="1:11" ht="51" outlineLevel="1" x14ac:dyDescent="0.25">
      <c r="A143" s="1" t="s">
        <v>197</v>
      </c>
      <c r="B143" s="1" t="s">
        <v>992</v>
      </c>
      <c r="C143" s="2">
        <v>89708</v>
      </c>
      <c r="D143" s="3" t="s">
        <v>198</v>
      </c>
      <c r="E143" s="1" t="s">
        <v>23</v>
      </c>
      <c r="F143" s="54">
        <v>39</v>
      </c>
      <c r="G143" s="49">
        <v>115.15</v>
      </c>
      <c r="H143" s="21">
        <v>0.23699999999999999</v>
      </c>
      <c r="I143" s="48">
        <f t="shared" si="8"/>
        <v>142.44</v>
      </c>
      <c r="J143" s="45">
        <f t="shared" si="9"/>
        <v>5555.16</v>
      </c>
      <c r="K143" s="45"/>
    </row>
    <row r="144" spans="1:11" ht="38.25" outlineLevel="1" x14ac:dyDescent="0.25">
      <c r="A144" s="1" t="s">
        <v>199</v>
      </c>
      <c r="B144" s="16" t="s">
        <v>992</v>
      </c>
      <c r="C144" s="2">
        <v>86872</v>
      </c>
      <c r="D144" s="4" t="s">
        <v>1035</v>
      </c>
      <c r="E144" s="1" t="s">
        <v>23</v>
      </c>
      <c r="F144" s="54">
        <v>16</v>
      </c>
      <c r="G144" s="49">
        <v>698.08</v>
      </c>
      <c r="H144" s="21">
        <v>0.23699999999999999</v>
      </c>
      <c r="I144" s="48">
        <f t="shared" si="8"/>
        <v>863.52</v>
      </c>
      <c r="J144" s="45">
        <f t="shared" si="9"/>
        <v>13816.32</v>
      </c>
      <c r="K144" s="45"/>
    </row>
    <row r="145" spans="1:11" ht="38.25" outlineLevel="1" x14ac:dyDescent="0.25">
      <c r="A145" s="1" t="s">
        <v>200</v>
      </c>
      <c r="B145" s="16" t="s">
        <v>992</v>
      </c>
      <c r="C145" s="2">
        <v>86874</v>
      </c>
      <c r="D145" s="4" t="s">
        <v>1036</v>
      </c>
      <c r="E145" s="1" t="s">
        <v>23</v>
      </c>
      <c r="F145" s="54">
        <v>13</v>
      </c>
      <c r="G145" s="49">
        <v>483.43</v>
      </c>
      <c r="H145" s="21">
        <v>0.23699999999999999</v>
      </c>
      <c r="I145" s="48">
        <f t="shared" si="8"/>
        <v>598</v>
      </c>
      <c r="J145" s="45">
        <f t="shared" si="9"/>
        <v>7774</v>
      </c>
      <c r="K145" s="45"/>
    </row>
    <row r="146" spans="1:11" ht="38.25" outlineLevel="1" x14ac:dyDescent="0.25">
      <c r="A146" s="1" t="s">
        <v>201</v>
      </c>
      <c r="B146" s="1" t="s">
        <v>992</v>
      </c>
      <c r="C146" s="2">
        <v>86877</v>
      </c>
      <c r="D146" s="3" t="s">
        <v>1408</v>
      </c>
      <c r="E146" s="1" t="s">
        <v>23</v>
      </c>
      <c r="F146" s="54">
        <v>33</v>
      </c>
      <c r="G146" s="49">
        <v>59.27</v>
      </c>
      <c r="H146" s="21">
        <v>0.23699999999999999</v>
      </c>
      <c r="I146" s="48">
        <f t="shared" si="8"/>
        <v>73.31</v>
      </c>
      <c r="J146" s="45">
        <f t="shared" si="9"/>
        <v>2419.23</v>
      </c>
      <c r="K146" s="45"/>
    </row>
    <row r="147" spans="1:11" ht="38.25" outlineLevel="1" x14ac:dyDescent="0.25">
      <c r="A147" s="1" t="s">
        <v>202</v>
      </c>
      <c r="B147" s="16" t="s">
        <v>992</v>
      </c>
      <c r="C147" s="2">
        <v>86878</v>
      </c>
      <c r="D147" s="4" t="s">
        <v>1037</v>
      </c>
      <c r="E147" s="1" t="s">
        <v>23</v>
      </c>
      <c r="F147" s="54">
        <v>39</v>
      </c>
      <c r="G147" s="49">
        <v>63.72</v>
      </c>
      <c r="H147" s="21">
        <v>0.23699999999999999</v>
      </c>
      <c r="I147" s="48">
        <f t="shared" si="8"/>
        <v>78.819999999999993</v>
      </c>
      <c r="J147" s="45">
        <f t="shared" si="9"/>
        <v>3073.98</v>
      </c>
      <c r="K147" s="45"/>
    </row>
    <row r="148" spans="1:11" ht="25.5" outlineLevel="1" x14ac:dyDescent="0.25">
      <c r="A148" s="1" t="s">
        <v>203</v>
      </c>
      <c r="B148" s="16" t="s">
        <v>992</v>
      </c>
      <c r="C148" s="2">
        <v>86882</v>
      </c>
      <c r="D148" s="4" t="s">
        <v>1038</v>
      </c>
      <c r="E148" s="1" t="s">
        <v>23</v>
      </c>
      <c r="F148" s="54">
        <v>46</v>
      </c>
      <c r="G148" s="49">
        <v>26.5</v>
      </c>
      <c r="H148" s="21">
        <v>0.23699999999999999</v>
      </c>
      <c r="I148" s="48">
        <f t="shared" si="8"/>
        <v>32.78</v>
      </c>
      <c r="J148" s="45">
        <f t="shared" si="9"/>
        <v>1507.88</v>
      </c>
      <c r="K148" s="45"/>
    </row>
    <row r="149" spans="1:11" ht="25.5" outlineLevel="1" x14ac:dyDescent="0.25">
      <c r="A149" s="1" t="s">
        <v>204</v>
      </c>
      <c r="B149" s="16" t="s">
        <v>992</v>
      </c>
      <c r="C149" s="2">
        <v>86883</v>
      </c>
      <c r="D149" s="3" t="s">
        <v>1400</v>
      </c>
      <c r="E149" s="1" t="s">
        <v>23</v>
      </c>
      <c r="F149" s="54">
        <v>26</v>
      </c>
      <c r="G149" s="49">
        <v>14.39</v>
      </c>
      <c r="H149" s="21">
        <v>0.23699999999999999</v>
      </c>
      <c r="I149" s="48">
        <f t="shared" si="8"/>
        <v>17.8</v>
      </c>
      <c r="J149" s="45">
        <f t="shared" si="9"/>
        <v>462.8</v>
      </c>
      <c r="K149" s="45"/>
    </row>
    <row r="150" spans="1:11" ht="25.5" outlineLevel="1" x14ac:dyDescent="0.25">
      <c r="A150" s="1" t="s">
        <v>205</v>
      </c>
      <c r="B150" s="16" t="s">
        <v>992</v>
      </c>
      <c r="C150" s="2">
        <v>86885</v>
      </c>
      <c r="D150" s="4" t="s">
        <v>1039</v>
      </c>
      <c r="E150" s="1" t="s">
        <v>23</v>
      </c>
      <c r="F150" s="54">
        <v>46</v>
      </c>
      <c r="G150" s="49">
        <v>14.65</v>
      </c>
      <c r="H150" s="21">
        <v>0.23699999999999999</v>
      </c>
      <c r="I150" s="48">
        <f t="shared" si="8"/>
        <v>18.12</v>
      </c>
      <c r="J150" s="45">
        <f t="shared" si="9"/>
        <v>833.52</v>
      </c>
      <c r="K150" s="45"/>
    </row>
    <row r="151" spans="1:11" ht="25.5" outlineLevel="1" x14ac:dyDescent="0.25">
      <c r="A151" s="1" t="s">
        <v>206</v>
      </c>
      <c r="B151" s="16" t="s">
        <v>992</v>
      </c>
      <c r="C151" s="2">
        <v>86887</v>
      </c>
      <c r="D151" s="3" t="s">
        <v>1401</v>
      </c>
      <c r="E151" s="1" t="s">
        <v>23</v>
      </c>
      <c r="F151" s="54">
        <v>33</v>
      </c>
      <c r="G151" s="49">
        <v>47.82</v>
      </c>
      <c r="H151" s="21">
        <v>0.23699999999999999</v>
      </c>
      <c r="I151" s="48">
        <f t="shared" si="8"/>
        <v>59.15</v>
      </c>
      <c r="J151" s="45">
        <f t="shared" si="9"/>
        <v>1951.95</v>
      </c>
      <c r="K151" s="45"/>
    </row>
    <row r="152" spans="1:11" ht="25.5" outlineLevel="1" x14ac:dyDescent="0.25">
      <c r="A152" s="1" t="s">
        <v>207</v>
      </c>
      <c r="B152" s="16" t="s">
        <v>992</v>
      </c>
      <c r="C152" s="2">
        <v>86886</v>
      </c>
      <c r="D152" s="3" t="s">
        <v>1402</v>
      </c>
      <c r="E152" s="1" t="s">
        <v>23</v>
      </c>
      <c r="F152" s="54">
        <v>13</v>
      </c>
      <c r="G152" s="49">
        <v>44.25</v>
      </c>
      <c r="H152" s="21">
        <v>0.23699999999999999</v>
      </c>
      <c r="I152" s="48">
        <f t="shared" si="8"/>
        <v>54.73</v>
      </c>
      <c r="J152" s="45">
        <f t="shared" si="9"/>
        <v>711.49</v>
      </c>
      <c r="K152" s="45"/>
    </row>
    <row r="153" spans="1:11" ht="25.5" outlineLevel="1" x14ac:dyDescent="0.25">
      <c r="A153" s="1" t="s">
        <v>208</v>
      </c>
      <c r="B153" s="16" t="s">
        <v>992</v>
      </c>
      <c r="C153" s="2">
        <v>86888</v>
      </c>
      <c r="D153" s="4" t="s">
        <v>1040</v>
      </c>
      <c r="E153" s="1" t="s">
        <v>23</v>
      </c>
      <c r="F153" s="54">
        <v>33</v>
      </c>
      <c r="G153" s="49">
        <v>469.85</v>
      </c>
      <c r="H153" s="21">
        <v>0.23699999999999999</v>
      </c>
      <c r="I153" s="48">
        <f t="shared" si="8"/>
        <v>581.20000000000005</v>
      </c>
      <c r="J153" s="45">
        <f t="shared" si="9"/>
        <v>19179.599999999999</v>
      </c>
      <c r="K153" s="45"/>
    </row>
    <row r="154" spans="1:11" ht="38.25" outlineLevel="1" x14ac:dyDescent="0.25">
      <c r="A154" s="1" t="s">
        <v>209</v>
      </c>
      <c r="B154" s="16" t="s">
        <v>992</v>
      </c>
      <c r="C154" s="2">
        <v>86889</v>
      </c>
      <c r="D154" s="3" t="s">
        <v>1403</v>
      </c>
      <c r="E154" s="1" t="s">
        <v>23</v>
      </c>
      <c r="F154" s="54">
        <v>13</v>
      </c>
      <c r="G154" s="49">
        <v>902.09</v>
      </c>
      <c r="H154" s="21">
        <v>0.23699999999999999</v>
      </c>
      <c r="I154" s="48">
        <f t="shared" si="8"/>
        <v>1115.8800000000001</v>
      </c>
      <c r="J154" s="45">
        <f t="shared" si="9"/>
        <v>14506.44</v>
      </c>
      <c r="K154" s="45"/>
    </row>
    <row r="155" spans="1:11" ht="38.25" outlineLevel="1" x14ac:dyDescent="0.25">
      <c r="A155" s="1" t="s">
        <v>210</v>
      </c>
      <c r="B155" s="16" t="s">
        <v>992</v>
      </c>
      <c r="C155" s="2">
        <v>86895</v>
      </c>
      <c r="D155" s="3" t="s">
        <v>1404</v>
      </c>
      <c r="E155" s="1" t="s">
        <v>23</v>
      </c>
      <c r="F155" s="54">
        <v>26</v>
      </c>
      <c r="G155" s="49">
        <v>433.71</v>
      </c>
      <c r="H155" s="21">
        <v>0.23699999999999999</v>
      </c>
      <c r="I155" s="48">
        <f t="shared" si="8"/>
        <v>536.49</v>
      </c>
      <c r="J155" s="45">
        <f t="shared" si="9"/>
        <v>13948.74</v>
      </c>
      <c r="K155" s="45"/>
    </row>
    <row r="156" spans="1:11" ht="38.25" outlineLevel="1" x14ac:dyDescent="0.25">
      <c r="A156" s="1" t="s">
        <v>211</v>
      </c>
      <c r="B156" s="16" t="s">
        <v>992</v>
      </c>
      <c r="C156" s="2">
        <v>86901</v>
      </c>
      <c r="D156" s="3" t="s">
        <v>1405</v>
      </c>
      <c r="E156" s="1" t="s">
        <v>23</v>
      </c>
      <c r="F156" s="54">
        <v>22</v>
      </c>
      <c r="G156" s="49">
        <v>147.97999999999999</v>
      </c>
      <c r="H156" s="21">
        <v>0.23699999999999999</v>
      </c>
      <c r="I156" s="48">
        <f t="shared" si="8"/>
        <v>183.05</v>
      </c>
      <c r="J156" s="45">
        <f t="shared" si="9"/>
        <v>4027.1</v>
      </c>
      <c r="K156" s="45"/>
    </row>
    <row r="157" spans="1:11" ht="38.25" outlineLevel="1" x14ac:dyDescent="0.25">
      <c r="A157" s="1" t="s">
        <v>212</v>
      </c>
      <c r="B157" s="1" t="s">
        <v>992</v>
      </c>
      <c r="C157" s="2">
        <v>86903</v>
      </c>
      <c r="D157" s="4" t="s">
        <v>1041</v>
      </c>
      <c r="E157" s="1" t="s">
        <v>23</v>
      </c>
      <c r="F157" s="54">
        <v>22</v>
      </c>
      <c r="G157" s="49">
        <v>354.96</v>
      </c>
      <c r="H157" s="21">
        <v>0.23699999999999999</v>
      </c>
      <c r="I157" s="48">
        <f t="shared" si="8"/>
        <v>439.08</v>
      </c>
      <c r="J157" s="45">
        <f t="shared" si="9"/>
        <v>9659.76</v>
      </c>
      <c r="K157" s="45"/>
    </row>
    <row r="158" spans="1:11" ht="38.25" outlineLevel="1" x14ac:dyDescent="0.25">
      <c r="A158" s="1" t="s">
        <v>213</v>
      </c>
      <c r="B158" s="1" t="s">
        <v>992</v>
      </c>
      <c r="C158" s="2">
        <v>86904</v>
      </c>
      <c r="D158" s="4" t="s">
        <v>1042</v>
      </c>
      <c r="E158" s="1" t="s">
        <v>23</v>
      </c>
      <c r="F158" s="54">
        <v>22</v>
      </c>
      <c r="G158" s="49">
        <v>144.43</v>
      </c>
      <c r="H158" s="21">
        <v>0.23699999999999999</v>
      </c>
      <c r="I158" s="48">
        <f t="shared" si="8"/>
        <v>178.65</v>
      </c>
      <c r="J158" s="45">
        <f t="shared" si="9"/>
        <v>3930.3</v>
      </c>
      <c r="K158" s="45"/>
    </row>
    <row r="159" spans="1:11" ht="25.5" outlineLevel="1" x14ac:dyDescent="0.25">
      <c r="A159" s="1" t="s">
        <v>214</v>
      </c>
      <c r="B159" s="16" t="s">
        <v>879</v>
      </c>
      <c r="C159" s="2">
        <v>101314</v>
      </c>
      <c r="D159" s="3" t="s">
        <v>215</v>
      </c>
      <c r="E159" s="1" t="s">
        <v>23</v>
      </c>
      <c r="F159" s="54">
        <v>9</v>
      </c>
      <c r="G159" s="49">
        <v>1342.63</v>
      </c>
      <c r="H159" s="21">
        <v>0.23699999999999999</v>
      </c>
      <c r="I159" s="48">
        <f t="shared" si="8"/>
        <v>1660.83</v>
      </c>
      <c r="J159" s="45">
        <f t="shared" si="9"/>
        <v>14947.47</v>
      </c>
      <c r="K159" s="45"/>
    </row>
    <row r="160" spans="1:11" ht="38.25" outlineLevel="1" x14ac:dyDescent="0.25">
      <c r="A160" s="1" t="s">
        <v>216</v>
      </c>
      <c r="B160" s="1" t="s">
        <v>992</v>
      </c>
      <c r="C160" s="2">
        <v>86909</v>
      </c>
      <c r="D160" s="3" t="s">
        <v>1406</v>
      </c>
      <c r="E160" s="1" t="s">
        <v>23</v>
      </c>
      <c r="F160" s="54">
        <v>13</v>
      </c>
      <c r="G160" s="49">
        <v>126.49</v>
      </c>
      <c r="H160" s="21">
        <v>0.23699999999999999</v>
      </c>
      <c r="I160" s="48">
        <f t="shared" si="8"/>
        <v>156.46</v>
      </c>
      <c r="J160" s="45">
        <f t="shared" si="9"/>
        <v>2033.98</v>
      </c>
      <c r="K160" s="45"/>
    </row>
    <row r="161" spans="1:11" ht="25.5" outlineLevel="1" x14ac:dyDescent="0.25">
      <c r="A161" s="1" t="s">
        <v>217</v>
      </c>
      <c r="B161" s="16" t="s">
        <v>992</v>
      </c>
      <c r="C161" s="2">
        <v>86914</v>
      </c>
      <c r="D161" s="3" t="s">
        <v>1407</v>
      </c>
      <c r="E161" s="1" t="s">
        <v>23</v>
      </c>
      <c r="F161" s="54">
        <v>13</v>
      </c>
      <c r="G161" s="49">
        <v>95.99</v>
      </c>
      <c r="H161" s="21">
        <v>0.23699999999999999</v>
      </c>
      <c r="I161" s="48">
        <f t="shared" si="8"/>
        <v>118.73</v>
      </c>
      <c r="J161" s="45">
        <f t="shared" si="9"/>
        <v>1543.49</v>
      </c>
      <c r="K161" s="45"/>
    </row>
    <row r="162" spans="1:11" ht="51" outlineLevel="1" x14ac:dyDescent="0.25">
      <c r="A162" s="1" t="s">
        <v>218</v>
      </c>
      <c r="B162" s="16" t="s">
        <v>992</v>
      </c>
      <c r="C162" s="2">
        <v>86915</v>
      </c>
      <c r="D162" s="4" t="s">
        <v>1043</v>
      </c>
      <c r="E162" s="1" t="s">
        <v>23</v>
      </c>
      <c r="F162" s="54">
        <v>72</v>
      </c>
      <c r="G162" s="49">
        <v>138.49</v>
      </c>
      <c r="H162" s="21">
        <v>0.23699999999999999</v>
      </c>
      <c r="I162" s="48">
        <f t="shared" si="8"/>
        <v>171.31</v>
      </c>
      <c r="J162" s="45">
        <f t="shared" si="9"/>
        <v>12334.32</v>
      </c>
      <c r="K162" s="45"/>
    </row>
    <row r="163" spans="1:11" outlineLevel="1" x14ac:dyDescent="0.25">
      <c r="A163" s="1" t="s">
        <v>219</v>
      </c>
      <c r="B163" s="16" t="s">
        <v>879</v>
      </c>
      <c r="C163" s="72">
        <v>101409</v>
      </c>
      <c r="D163" s="3" t="s">
        <v>220</v>
      </c>
      <c r="E163" s="1" t="s">
        <v>23</v>
      </c>
      <c r="F163" s="54">
        <v>20</v>
      </c>
      <c r="G163" s="49">
        <v>366.02</v>
      </c>
      <c r="H163" s="21">
        <v>0.23699999999999999</v>
      </c>
      <c r="I163" s="48">
        <f t="shared" si="8"/>
        <v>452.76</v>
      </c>
      <c r="J163" s="45">
        <f t="shared" si="9"/>
        <v>9055.2000000000007</v>
      </c>
      <c r="K163" s="45"/>
    </row>
    <row r="164" spans="1:11" ht="51" outlineLevel="1" x14ac:dyDescent="0.25">
      <c r="A164" s="1" t="s">
        <v>221</v>
      </c>
      <c r="B164" s="1" t="s">
        <v>992</v>
      </c>
      <c r="C164" s="2">
        <v>86920</v>
      </c>
      <c r="D164" s="3" t="s">
        <v>1409</v>
      </c>
      <c r="E164" s="1" t="s">
        <v>23</v>
      </c>
      <c r="F164" s="54">
        <v>13</v>
      </c>
      <c r="G164" s="49">
        <v>778.28</v>
      </c>
      <c r="H164" s="21">
        <v>0.23699999999999999</v>
      </c>
      <c r="I164" s="48">
        <f t="shared" si="8"/>
        <v>962.73</v>
      </c>
      <c r="J164" s="45">
        <f t="shared" si="9"/>
        <v>12515.49</v>
      </c>
      <c r="K164" s="45"/>
    </row>
    <row r="165" spans="1:11" ht="51" outlineLevel="1" x14ac:dyDescent="0.25">
      <c r="A165" s="1" t="s">
        <v>1496</v>
      </c>
      <c r="B165" s="1" t="s">
        <v>992</v>
      </c>
      <c r="C165" s="2">
        <v>86935</v>
      </c>
      <c r="D165" s="3" t="s">
        <v>223</v>
      </c>
      <c r="E165" s="1" t="s">
        <v>23</v>
      </c>
      <c r="F165" s="54">
        <v>13</v>
      </c>
      <c r="G165" s="49">
        <v>277.74</v>
      </c>
      <c r="H165" s="21">
        <v>0.23699999999999999</v>
      </c>
      <c r="I165" s="48">
        <f t="shared" si="8"/>
        <v>343.56</v>
      </c>
      <c r="J165" s="45">
        <f t="shared" si="9"/>
        <v>4466.28</v>
      </c>
      <c r="K165" s="45"/>
    </row>
    <row r="166" spans="1:11" ht="51" outlineLevel="1" x14ac:dyDescent="0.25">
      <c r="A166" s="1" t="s">
        <v>222</v>
      </c>
      <c r="B166" s="1" t="s">
        <v>992</v>
      </c>
      <c r="C166" s="2">
        <v>86936</v>
      </c>
      <c r="D166" s="3" t="s">
        <v>225</v>
      </c>
      <c r="E166" s="1" t="s">
        <v>23</v>
      </c>
      <c r="F166" s="54">
        <v>3</v>
      </c>
      <c r="G166" s="49">
        <v>439.85</v>
      </c>
      <c r="H166" s="21">
        <v>0.23699999999999999</v>
      </c>
      <c r="I166" s="48">
        <f t="shared" si="8"/>
        <v>544.09</v>
      </c>
      <c r="J166" s="45">
        <f t="shared" si="9"/>
        <v>1632.27</v>
      </c>
      <c r="K166" s="45"/>
    </row>
    <row r="167" spans="1:11" ht="25.5" outlineLevel="1" x14ac:dyDescent="0.25">
      <c r="A167" s="1" t="s">
        <v>224</v>
      </c>
      <c r="B167" s="16" t="s">
        <v>879</v>
      </c>
      <c r="C167" s="72">
        <v>101357</v>
      </c>
      <c r="D167" s="3" t="s">
        <v>227</v>
      </c>
      <c r="E167" s="1" t="s">
        <v>23</v>
      </c>
      <c r="F167" s="54">
        <v>3</v>
      </c>
      <c r="G167" s="49">
        <v>1572.75</v>
      </c>
      <c r="H167" s="21">
        <v>0.23699999999999999</v>
      </c>
      <c r="I167" s="48">
        <f t="shared" si="8"/>
        <v>1945.49</v>
      </c>
      <c r="J167" s="45">
        <f t="shared" si="9"/>
        <v>5836.47</v>
      </c>
      <c r="K167" s="45"/>
    </row>
    <row r="168" spans="1:11" ht="51" outlineLevel="1" x14ac:dyDescent="0.25">
      <c r="A168" s="1" t="s">
        <v>226</v>
      </c>
      <c r="B168" s="1" t="s">
        <v>992</v>
      </c>
      <c r="C168" s="2">
        <v>95470</v>
      </c>
      <c r="D168" s="4" t="s">
        <v>1044</v>
      </c>
      <c r="E168" s="1" t="s">
        <v>23</v>
      </c>
      <c r="F168" s="54">
        <v>33</v>
      </c>
      <c r="G168" s="49">
        <v>299.55</v>
      </c>
      <c r="H168" s="21">
        <v>0.23699999999999999</v>
      </c>
      <c r="I168" s="48">
        <f t="shared" si="8"/>
        <v>370.54</v>
      </c>
      <c r="J168" s="45">
        <f t="shared" si="9"/>
        <v>12227.82</v>
      </c>
      <c r="K168" s="45"/>
    </row>
    <row r="169" spans="1:11" ht="51" outlineLevel="1" x14ac:dyDescent="0.25">
      <c r="A169" s="1" t="s">
        <v>228</v>
      </c>
      <c r="B169" s="1" t="s">
        <v>992</v>
      </c>
      <c r="C169" s="2">
        <v>95471</v>
      </c>
      <c r="D169" s="4" t="s">
        <v>1045</v>
      </c>
      <c r="E169" s="1" t="s">
        <v>23</v>
      </c>
      <c r="F169" s="54">
        <v>11</v>
      </c>
      <c r="G169" s="49">
        <v>733.34</v>
      </c>
      <c r="H169" s="21">
        <v>0.23699999999999999</v>
      </c>
      <c r="I169" s="48">
        <f t="shared" si="8"/>
        <v>907.14</v>
      </c>
      <c r="J169" s="45">
        <f t="shared" si="9"/>
        <v>9978.5400000000009</v>
      </c>
      <c r="K169" s="45"/>
    </row>
    <row r="170" spans="1:11" ht="38.25" outlineLevel="1" x14ac:dyDescent="0.25">
      <c r="A170" s="1" t="s">
        <v>229</v>
      </c>
      <c r="B170" s="16" t="s">
        <v>992</v>
      </c>
      <c r="C170" s="2">
        <v>95542</v>
      </c>
      <c r="D170" s="4" t="s">
        <v>1046</v>
      </c>
      <c r="E170" s="1" t="s">
        <v>23</v>
      </c>
      <c r="F170" s="54">
        <v>12</v>
      </c>
      <c r="G170" s="49">
        <v>49.97</v>
      </c>
      <c r="H170" s="21">
        <v>0.23699999999999999</v>
      </c>
      <c r="I170" s="48">
        <f t="shared" si="8"/>
        <v>61.81</v>
      </c>
      <c r="J170" s="45">
        <f t="shared" si="9"/>
        <v>741.72</v>
      </c>
      <c r="K170" s="45"/>
    </row>
    <row r="171" spans="1:11" ht="38.25" outlineLevel="1" x14ac:dyDescent="0.25">
      <c r="A171" s="1" t="s">
        <v>230</v>
      </c>
      <c r="B171" s="16" t="s">
        <v>992</v>
      </c>
      <c r="C171" s="2">
        <v>95543</v>
      </c>
      <c r="D171" s="4" t="s">
        <v>1047</v>
      </c>
      <c r="E171" s="1" t="s">
        <v>23</v>
      </c>
      <c r="F171" s="54">
        <v>12</v>
      </c>
      <c r="G171" s="49">
        <v>83.68</v>
      </c>
      <c r="H171" s="21">
        <v>0.23699999999999999</v>
      </c>
      <c r="I171" s="48">
        <f t="shared" si="8"/>
        <v>103.51</v>
      </c>
      <c r="J171" s="45">
        <f t="shared" si="9"/>
        <v>1242.1199999999999</v>
      </c>
      <c r="K171" s="45"/>
    </row>
    <row r="172" spans="1:11" ht="25.5" outlineLevel="1" x14ac:dyDescent="0.25">
      <c r="A172" s="1" t="s">
        <v>231</v>
      </c>
      <c r="B172" s="16" t="s">
        <v>992</v>
      </c>
      <c r="C172" s="2">
        <v>95544</v>
      </c>
      <c r="D172" s="4" t="s">
        <v>1048</v>
      </c>
      <c r="E172" s="1" t="s">
        <v>23</v>
      </c>
      <c r="F172" s="54">
        <v>12</v>
      </c>
      <c r="G172" s="49">
        <v>61.33</v>
      </c>
      <c r="H172" s="21">
        <v>0.23699999999999999</v>
      </c>
      <c r="I172" s="48">
        <f t="shared" si="8"/>
        <v>75.86</v>
      </c>
      <c r="J172" s="45">
        <f t="shared" si="9"/>
        <v>910.32</v>
      </c>
      <c r="K172" s="45"/>
    </row>
    <row r="173" spans="1:11" ht="25.5" outlineLevel="1" x14ac:dyDescent="0.25">
      <c r="A173" s="1" t="s">
        <v>232</v>
      </c>
      <c r="B173" s="16" t="s">
        <v>992</v>
      </c>
      <c r="C173" s="2">
        <v>95545</v>
      </c>
      <c r="D173" s="4" t="s">
        <v>1049</v>
      </c>
      <c r="E173" s="1" t="s">
        <v>23</v>
      </c>
      <c r="F173" s="54">
        <v>12</v>
      </c>
      <c r="G173" s="49">
        <v>60.12</v>
      </c>
      <c r="H173" s="21">
        <v>0.23699999999999999</v>
      </c>
      <c r="I173" s="48">
        <f t="shared" si="8"/>
        <v>74.36</v>
      </c>
      <c r="J173" s="45">
        <f t="shared" si="9"/>
        <v>892.32</v>
      </c>
      <c r="K173" s="45"/>
    </row>
    <row r="174" spans="1:11" ht="38.25" outlineLevel="1" x14ac:dyDescent="0.25">
      <c r="A174" s="1" t="s">
        <v>233</v>
      </c>
      <c r="B174" s="16" t="s">
        <v>992</v>
      </c>
      <c r="C174" s="2">
        <v>95546</v>
      </c>
      <c r="D174" s="4" t="s">
        <v>1050</v>
      </c>
      <c r="E174" s="1" t="s">
        <v>23</v>
      </c>
      <c r="F174" s="54">
        <v>12</v>
      </c>
      <c r="G174" s="49">
        <v>202.97</v>
      </c>
      <c r="H174" s="21">
        <v>0.23699999999999999</v>
      </c>
      <c r="I174" s="48">
        <f t="shared" si="8"/>
        <v>251.07</v>
      </c>
      <c r="J174" s="45">
        <f t="shared" si="9"/>
        <v>3012.84</v>
      </c>
      <c r="K174" s="45"/>
    </row>
    <row r="175" spans="1:11" ht="38.25" outlineLevel="1" x14ac:dyDescent="0.25">
      <c r="A175" s="1" t="s">
        <v>234</v>
      </c>
      <c r="B175" s="1" t="s">
        <v>992</v>
      </c>
      <c r="C175" s="2">
        <v>95547</v>
      </c>
      <c r="D175" s="4" t="s">
        <v>1051</v>
      </c>
      <c r="E175" s="1" t="s">
        <v>23</v>
      </c>
      <c r="F175" s="54">
        <v>18</v>
      </c>
      <c r="G175" s="49">
        <v>80.23</v>
      </c>
      <c r="H175" s="21">
        <v>0.23699999999999999</v>
      </c>
      <c r="I175" s="48">
        <f t="shared" si="8"/>
        <v>99.24</v>
      </c>
      <c r="J175" s="45">
        <f t="shared" si="9"/>
        <v>1786.32</v>
      </c>
      <c r="K175" s="45"/>
    </row>
    <row r="176" spans="1:11" ht="25.5" outlineLevel="1" x14ac:dyDescent="0.25">
      <c r="A176" s="1" t="s">
        <v>235</v>
      </c>
      <c r="B176" s="16" t="s">
        <v>992</v>
      </c>
      <c r="C176" s="2">
        <v>100857</v>
      </c>
      <c r="D176" s="4" t="s">
        <v>1052</v>
      </c>
      <c r="E176" s="1" t="s">
        <v>23</v>
      </c>
      <c r="F176" s="54">
        <v>16</v>
      </c>
      <c r="G176" s="49">
        <v>507.76</v>
      </c>
      <c r="H176" s="21">
        <v>0.23699999999999999</v>
      </c>
      <c r="I176" s="48">
        <f t="shared" si="8"/>
        <v>628.09</v>
      </c>
      <c r="J176" s="45">
        <f t="shared" si="9"/>
        <v>10049.44</v>
      </c>
      <c r="K176" s="45"/>
    </row>
    <row r="177" spans="1:11" ht="25.5" outlineLevel="1" x14ac:dyDescent="0.25">
      <c r="A177" s="1" t="s">
        <v>236</v>
      </c>
      <c r="B177" s="23" t="s">
        <v>992</v>
      </c>
      <c r="C177" s="2">
        <v>100858</v>
      </c>
      <c r="D177" s="11" t="s">
        <v>1053</v>
      </c>
      <c r="E177" s="1" t="s">
        <v>23</v>
      </c>
      <c r="F177" s="54">
        <v>20</v>
      </c>
      <c r="G177" s="49">
        <v>692.69</v>
      </c>
      <c r="H177" s="21">
        <v>0.23699999999999999</v>
      </c>
      <c r="I177" s="48">
        <f t="shared" si="8"/>
        <v>856.85</v>
      </c>
      <c r="J177" s="45">
        <f t="shared" si="9"/>
        <v>17137</v>
      </c>
      <c r="K177" s="45"/>
    </row>
    <row r="178" spans="1:11" outlineLevel="1" x14ac:dyDescent="0.25">
      <c r="A178" s="1" t="s">
        <v>237</v>
      </c>
      <c r="B178" s="16" t="s">
        <v>879</v>
      </c>
      <c r="C178" s="72">
        <v>101336</v>
      </c>
      <c r="D178" s="3" t="s">
        <v>239</v>
      </c>
      <c r="E178" s="1" t="s">
        <v>23</v>
      </c>
      <c r="F178" s="54">
        <v>10</v>
      </c>
      <c r="G178" s="49">
        <v>1965.67</v>
      </c>
      <c r="H178" s="21">
        <v>0.23699999999999999</v>
      </c>
      <c r="I178" s="48">
        <f t="shared" si="8"/>
        <v>2431.5300000000002</v>
      </c>
      <c r="J178" s="45">
        <f t="shared" si="9"/>
        <v>24315.3</v>
      </c>
      <c r="K178" s="45"/>
    </row>
    <row r="179" spans="1:11" ht="63.75" outlineLevel="1" x14ac:dyDescent="0.25">
      <c r="A179" s="1" t="s">
        <v>238</v>
      </c>
      <c r="B179" s="1" t="s">
        <v>992</v>
      </c>
      <c r="C179" s="2">
        <v>89987</v>
      </c>
      <c r="D179" s="4" t="s">
        <v>1054</v>
      </c>
      <c r="E179" s="1" t="s">
        <v>23</v>
      </c>
      <c r="F179" s="54">
        <v>26</v>
      </c>
      <c r="G179" s="49">
        <v>79.739999999999995</v>
      </c>
      <c r="H179" s="21">
        <v>0.23699999999999999</v>
      </c>
      <c r="I179" s="48">
        <f t="shared" si="8"/>
        <v>98.63</v>
      </c>
      <c r="J179" s="45">
        <f t="shared" si="9"/>
        <v>2564.38</v>
      </c>
      <c r="K179" s="45"/>
    </row>
    <row r="180" spans="1:11" ht="38.25" outlineLevel="1" x14ac:dyDescent="0.25">
      <c r="A180" s="1" t="s">
        <v>240</v>
      </c>
      <c r="B180" s="1" t="s">
        <v>992</v>
      </c>
      <c r="C180" s="2">
        <v>94792</v>
      </c>
      <c r="D180" s="4" t="s">
        <v>1055</v>
      </c>
      <c r="E180" s="1" t="s">
        <v>23</v>
      </c>
      <c r="F180" s="54">
        <v>16</v>
      </c>
      <c r="G180" s="49">
        <v>96.91</v>
      </c>
      <c r="H180" s="21">
        <v>0.23699999999999999</v>
      </c>
      <c r="I180" s="48">
        <f t="shared" si="8"/>
        <v>119.87</v>
      </c>
      <c r="J180" s="45">
        <f t="shared" si="9"/>
        <v>1917.92</v>
      </c>
      <c r="K180" s="45"/>
    </row>
    <row r="181" spans="1:11" ht="51" outlineLevel="1" x14ac:dyDescent="0.25">
      <c r="A181" s="1" t="s">
        <v>241</v>
      </c>
      <c r="B181" s="1" t="s">
        <v>992</v>
      </c>
      <c r="C181" s="2">
        <v>89984</v>
      </c>
      <c r="D181" s="4" t="s">
        <v>1056</v>
      </c>
      <c r="E181" s="1" t="s">
        <v>23</v>
      </c>
      <c r="F181" s="54">
        <v>26</v>
      </c>
      <c r="G181" s="49">
        <v>71.569999999999993</v>
      </c>
      <c r="H181" s="21">
        <v>0.23699999999999999</v>
      </c>
      <c r="I181" s="48">
        <f t="shared" si="8"/>
        <v>88.53</v>
      </c>
      <c r="J181" s="45">
        <f t="shared" si="9"/>
        <v>2301.7800000000002</v>
      </c>
      <c r="K181" s="45"/>
    </row>
    <row r="182" spans="1:11" ht="51" outlineLevel="1" x14ac:dyDescent="0.25">
      <c r="A182" s="1" t="s">
        <v>242</v>
      </c>
      <c r="B182" s="1" t="s">
        <v>992</v>
      </c>
      <c r="C182" s="2">
        <v>89986</v>
      </c>
      <c r="D182" s="4" t="s">
        <v>1057</v>
      </c>
      <c r="E182" s="1" t="s">
        <v>23</v>
      </c>
      <c r="F182" s="54">
        <v>26</v>
      </c>
      <c r="G182" s="49">
        <v>69.86</v>
      </c>
      <c r="H182" s="21">
        <v>0.23699999999999999</v>
      </c>
      <c r="I182" s="48">
        <f t="shared" si="8"/>
        <v>86.41</v>
      </c>
      <c r="J182" s="45">
        <f t="shared" si="9"/>
        <v>2246.66</v>
      </c>
      <c r="K182" s="45"/>
    </row>
    <row r="183" spans="1:11" ht="25.5" outlineLevel="1" x14ac:dyDescent="0.25">
      <c r="A183" s="1" t="s">
        <v>243</v>
      </c>
      <c r="B183" s="16" t="s">
        <v>992</v>
      </c>
      <c r="C183" s="2">
        <v>94497</v>
      </c>
      <c r="D183" s="4" t="s">
        <v>1058</v>
      </c>
      <c r="E183" s="1" t="s">
        <v>23</v>
      </c>
      <c r="F183" s="54">
        <v>26</v>
      </c>
      <c r="G183" s="49">
        <v>89.88</v>
      </c>
      <c r="H183" s="21">
        <v>0.23699999999999999</v>
      </c>
      <c r="I183" s="48">
        <f t="shared" si="8"/>
        <v>111.18</v>
      </c>
      <c r="J183" s="45">
        <f t="shared" si="9"/>
        <v>2890.68</v>
      </c>
      <c r="K183" s="45"/>
    </row>
    <row r="184" spans="1:11" ht="25.5" outlineLevel="1" x14ac:dyDescent="0.25">
      <c r="A184" s="1" t="s">
        <v>244</v>
      </c>
      <c r="B184" s="16" t="s">
        <v>992</v>
      </c>
      <c r="C184" s="2">
        <v>94498</v>
      </c>
      <c r="D184" s="4" t="s">
        <v>1059</v>
      </c>
      <c r="E184" s="1" t="s">
        <v>23</v>
      </c>
      <c r="F184" s="54">
        <v>26</v>
      </c>
      <c r="G184" s="49">
        <v>123.52</v>
      </c>
      <c r="H184" s="21">
        <v>0.23699999999999999</v>
      </c>
      <c r="I184" s="48">
        <f t="shared" si="8"/>
        <v>152.79</v>
      </c>
      <c r="J184" s="45">
        <f t="shared" si="9"/>
        <v>3972.54</v>
      </c>
      <c r="K184" s="45"/>
    </row>
    <row r="185" spans="1:11" ht="25.5" outlineLevel="1" x14ac:dyDescent="0.25">
      <c r="A185" s="1" t="s">
        <v>245</v>
      </c>
      <c r="B185" s="16" t="s">
        <v>992</v>
      </c>
      <c r="C185" s="2">
        <v>94499</v>
      </c>
      <c r="D185" s="4" t="s">
        <v>1060</v>
      </c>
      <c r="E185" s="1" t="s">
        <v>23</v>
      </c>
      <c r="F185" s="54">
        <v>26</v>
      </c>
      <c r="G185" s="49">
        <v>240.54</v>
      </c>
      <c r="H185" s="21">
        <v>0.23699999999999999</v>
      </c>
      <c r="I185" s="48">
        <f t="shared" si="8"/>
        <v>297.54000000000002</v>
      </c>
      <c r="J185" s="45">
        <f t="shared" si="9"/>
        <v>7736.04</v>
      </c>
      <c r="K185" s="45"/>
    </row>
    <row r="186" spans="1:11" outlineLevel="1" x14ac:dyDescent="0.25">
      <c r="A186" s="1" t="s">
        <v>246</v>
      </c>
      <c r="B186" s="16" t="s">
        <v>879</v>
      </c>
      <c r="C186" s="72">
        <v>100560</v>
      </c>
      <c r="D186" s="3" t="s">
        <v>248</v>
      </c>
      <c r="E186" s="1" t="s">
        <v>23</v>
      </c>
      <c r="F186" s="54">
        <v>24</v>
      </c>
      <c r="G186" s="49">
        <v>481.45</v>
      </c>
      <c r="H186" s="21">
        <v>0.23699999999999999</v>
      </c>
      <c r="I186" s="48">
        <f t="shared" si="8"/>
        <v>595.54999999999995</v>
      </c>
      <c r="J186" s="45">
        <f t="shared" si="9"/>
        <v>14293.2</v>
      </c>
      <c r="K186" s="45"/>
    </row>
    <row r="187" spans="1:11" ht="25.5" outlineLevel="1" x14ac:dyDescent="0.25">
      <c r="A187" s="1" t="s">
        <v>247</v>
      </c>
      <c r="B187" s="16" t="s">
        <v>879</v>
      </c>
      <c r="C187" s="72">
        <v>100850</v>
      </c>
      <c r="D187" s="3" t="s">
        <v>250</v>
      </c>
      <c r="E187" s="1" t="s">
        <v>23</v>
      </c>
      <c r="F187" s="54">
        <v>26</v>
      </c>
      <c r="G187" s="49">
        <v>815.14</v>
      </c>
      <c r="H187" s="21">
        <v>0.23699999999999999</v>
      </c>
      <c r="I187" s="48">
        <f t="shared" si="8"/>
        <v>1008.32</v>
      </c>
      <c r="J187" s="45">
        <f t="shared" si="9"/>
        <v>26216.32</v>
      </c>
      <c r="K187" s="45"/>
    </row>
    <row r="188" spans="1:11" ht="25.5" outlineLevel="1" x14ac:dyDescent="0.25">
      <c r="A188" s="1" t="s">
        <v>249</v>
      </c>
      <c r="B188" s="16" t="s">
        <v>879</v>
      </c>
      <c r="C188" s="72">
        <v>100855</v>
      </c>
      <c r="D188" s="3" t="s">
        <v>252</v>
      </c>
      <c r="E188" s="1" t="s">
        <v>23</v>
      </c>
      <c r="F188" s="54">
        <v>26</v>
      </c>
      <c r="G188" s="49">
        <v>445.95</v>
      </c>
      <c r="H188" s="21">
        <v>0.23699999999999999</v>
      </c>
      <c r="I188" s="48">
        <f t="shared" si="8"/>
        <v>551.64</v>
      </c>
      <c r="J188" s="45">
        <f t="shared" si="9"/>
        <v>14342.64</v>
      </c>
      <c r="K188" s="45"/>
    </row>
    <row r="189" spans="1:11" ht="76.5" outlineLevel="1" x14ac:dyDescent="0.25">
      <c r="A189" s="1" t="s">
        <v>251</v>
      </c>
      <c r="B189" s="1" t="s">
        <v>992</v>
      </c>
      <c r="C189" s="2">
        <v>96765</v>
      </c>
      <c r="D189" s="4" t="s">
        <v>1061</v>
      </c>
      <c r="E189" s="1" t="s">
        <v>23</v>
      </c>
      <c r="F189" s="54">
        <v>26</v>
      </c>
      <c r="G189" s="49">
        <v>1757.27</v>
      </c>
      <c r="H189" s="21">
        <v>0.23699999999999999</v>
      </c>
      <c r="I189" s="48">
        <f t="shared" si="8"/>
        <v>2173.7399999999998</v>
      </c>
      <c r="J189" s="45">
        <f t="shared" si="9"/>
        <v>56517.24</v>
      </c>
      <c r="K189" s="45"/>
    </row>
    <row r="190" spans="1:11" ht="25.5" outlineLevel="1" x14ac:dyDescent="0.25">
      <c r="A190" s="1" t="s">
        <v>253</v>
      </c>
      <c r="B190" s="16" t="s">
        <v>879</v>
      </c>
      <c r="C190" s="2">
        <v>100865</v>
      </c>
      <c r="D190" s="3" t="s">
        <v>255</v>
      </c>
      <c r="E190" s="1" t="s">
        <v>23</v>
      </c>
      <c r="F190" s="54">
        <v>48</v>
      </c>
      <c r="G190" s="49">
        <v>385.43</v>
      </c>
      <c r="H190" s="21">
        <v>0.23699999999999999</v>
      </c>
      <c r="I190" s="48">
        <f t="shared" si="8"/>
        <v>476.77</v>
      </c>
      <c r="J190" s="45">
        <f t="shared" si="9"/>
        <v>22884.959999999999</v>
      </c>
      <c r="K190" s="45"/>
    </row>
    <row r="191" spans="1:11" ht="25.5" outlineLevel="1" x14ac:dyDescent="0.25">
      <c r="A191" s="1" t="s">
        <v>254</v>
      </c>
      <c r="B191" s="16" t="s">
        <v>879</v>
      </c>
      <c r="C191" s="2">
        <v>100930</v>
      </c>
      <c r="D191" s="3" t="s">
        <v>257</v>
      </c>
      <c r="E191" s="1" t="s">
        <v>34</v>
      </c>
      <c r="F191" s="54">
        <v>156</v>
      </c>
      <c r="G191" s="49">
        <v>32.53</v>
      </c>
      <c r="H191" s="21">
        <v>0.23699999999999999</v>
      </c>
      <c r="I191" s="48">
        <f t="shared" si="8"/>
        <v>40.229999999999997</v>
      </c>
      <c r="J191" s="45">
        <f t="shared" si="9"/>
        <v>6275.88</v>
      </c>
      <c r="K191" s="45"/>
    </row>
    <row r="192" spans="1:11" ht="25.5" outlineLevel="1" x14ac:dyDescent="0.25">
      <c r="A192" s="1" t="s">
        <v>256</v>
      </c>
      <c r="B192" s="16" t="s">
        <v>879</v>
      </c>
      <c r="C192" s="2">
        <v>100931</v>
      </c>
      <c r="D192" s="3" t="s">
        <v>259</v>
      </c>
      <c r="E192" s="1" t="s">
        <v>34</v>
      </c>
      <c r="F192" s="54">
        <v>156</v>
      </c>
      <c r="G192" s="49">
        <v>41.6</v>
      </c>
      <c r="H192" s="21">
        <v>0.23699999999999999</v>
      </c>
      <c r="I192" s="48">
        <f t="shared" si="8"/>
        <v>51.45</v>
      </c>
      <c r="J192" s="45">
        <f t="shared" si="9"/>
        <v>8026.2</v>
      </c>
      <c r="K192" s="45"/>
    </row>
    <row r="193" spans="1:11" ht="25.5" outlineLevel="1" x14ac:dyDescent="0.25">
      <c r="A193" s="1" t="s">
        <v>258</v>
      </c>
      <c r="B193" s="16" t="s">
        <v>879</v>
      </c>
      <c r="C193" s="2">
        <v>100932</v>
      </c>
      <c r="D193" s="3" t="s">
        <v>261</v>
      </c>
      <c r="E193" s="1" t="s">
        <v>34</v>
      </c>
      <c r="F193" s="54">
        <v>156</v>
      </c>
      <c r="G193" s="49">
        <v>62.38</v>
      </c>
      <c r="H193" s="21">
        <v>0.23699999999999999</v>
      </c>
      <c r="I193" s="48">
        <f t="shared" si="8"/>
        <v>77.16</v>
      </c>
      <c r="J193" s="45">
        <f t="shared" si="9"/>
        <v>12036.96</v>
      </c>
      <c r="K193" s="45"/>
    </row>
    <row r="194" spans="1:11" ht="25.5" outlineLevel="1" x14ac:dyDescent="0.25">
      <c r="A194" s="1" t="s">
        <v>260</v>
      </c>
      <c r="B194" s="16" t="s">
        <v>879</v>
      </c>
      <c r="C194" s="2">
        <v>100933</v>
      </c>
      <c r="D194" s="3" t="s">
        <v>263</v>
      </c>
      <c r="E194" s="1" t="s">
        <v>34</v>
      </c>
      <c r="F194" s="54">
        <v>156</v>
      </c>
      <c r="G194" s="49">
        <v>72.05</v>
      </c>
      <c r="H194" s="21">
        <v>0.23699999999999999</v>
      </c>
      <c r="I194" s="48">
        <f t="shared" si="8"/>
        <v>89.12</v>
      </c>
      <c r="J194" s="45">
        <f t="shared" si="9"/>
        <v>13902.72</v>
      </c>
      <c r="K194" s="45"/>
    </row>
    <row r="195" spans="1:11" ht="25.5" outlineLevel="1" x14ac:dyDescent="0.25">
      <c r="A195" s="1" t="s">
        <v>262</v>
      </c>
      <c r="B195" s="16" t="s">
        <v>879</v>
      </c>
      <c r="C195" s="2">
        <v>100934</v>
      </c>
      <c r="D195" s="3" t="s">
        <v>265</v>
      </c>
      <c r="E195" s="1" t="s">
        <v>34</v>
      </c>
      <c r="F195" s="54">
        <v>104</v>
      </c>
      <c r="G195" s="49">
        <v>112.52</v>
      </c>
      <c r="H195" s="21">
        <v>0.23699999999999999</v>
      </c>
      <c r="I195" s="48">
        <f t="shared" si="8"/>
        <v>139.18</v>
      </c>
      <c r="J195" s="45">
        <f t="shared" si="9"/>
        <v>14474.72</v>
      </c>
      <c r="K195" s="45"/>
    </row>
    <row r="196" spans="1:11" ht="25.5" outlineLevel="1" x14ac:dyDescent="0.25">
      <c r="A196" s="1" t="s">
        <v>264</v>
      </c>
      <c r="B196" s="16" t="s">
        <v>879</v>
      </c>
      <c r="C196" s="2">
        <v>100261</v>
      </c>
      <c r="D196" s="3" t="s">
        <v>267</v>
      </c>
      <c r="E196" s="1" t="s">
        <v>34</v>
      </c>
      <c r="F196" s="54">
        <v>156</v>
      </c>
      <c r="G196" s="49">
        <v>26.81</v>
      </c>
      <c r="H196" s="21">
        <v>0.23699999999999999</v>
      </c>
      <c r="I196" s="48">
        <f t="shared" si="8"/>
        <v>33.159999999999997</v>
      </c>
      <c r="J196" s="45">
        <f t="shared" si="9"/>
        <v>5172.96</v>
      </c>
      <c r="K196" s="45"/>
    </row>
    <row r="197" spans="1:11" ht="25.5" outlineLevel="1" x14ac:dyDescent="0.25">
      <c r="A197" s="1" t="s">
        <v>266</v>
      </c>
      <c r="B197" s="16" t="s">
        <v>879</v>
      </c>
      <c r="C197" s="2">
        <v>100463</v>
      </c>
      <c r="D197" s="3" t="s">
        <v>269</v>
      </c>
      <c r="E197" s="1" t="s">
        <v>34</v>
      </c>
      <c r="F197" s="54">
        <v>156</v>
      </c>
      <c r="G197" s="49">
        <v>37.99</v>
      </c>
      <c r="H197" s="21">
        <v>0.23699999999999999</v>
      </c>
      <c r="I197" s="48">
        <f t="shared" si="8"/>
        <v>46.99</v>
      </c>
      <c r="J197" s="45">
        <f t="shared" si="9"/>
        <v>7330.44</v>
      </c>
      <c r="K197" s="45"/>
    </row>
    <row r="198" spans="1:11" ht="25.5" outlineLevel="1" x14ac:dyDescent="0.25">
      <c r="A198" s="1" t="s">
        <v>268</v>
      </c>
      <c r="B198" s="16" t="s">
        <v>879</v>
      </c>
      <c r="C198" s="2">
        <v>100464</v>
      </c>
      <c r="D198" s="3" t="s">
        <v>271</v>
      </c>
      <c r="E198" s="1" t="s">
        <v>34</v>
      </c>
      <c r="F198" s="54">
        <v>156</v>
      </c>
      <c r="G198" s="49">
        <v>48.17</v>
      </c>
      <c r="H198" s="21">
        <v>0.23699999999999999</v>
      </c>
      <c r="I198" s="48">
        <f t="shared" si="8"/>
        <v>59.58</v>
      </c>
      <c r="J198" s="45">
        <f t="shared" si="9"/>
        <v>9294.48</v>
      </c>
      <c r="K198" s="45"/>
    </row>
    <row r="199" spans="1:11" ht="25.5" outlineLevel="1" x14ac:dyDescent="0.25">
      <c r="A199" s="1" t="s">
        <v>270</v>
      </c>
      <c r="B199" s="16" t="s">
        <v>879</v>
      </c>
      <c r="C199" s="2">
        <v>100264</v>
      </c>
      <c r="D199" s="3" t="s">
        <v>273</v>
      </c>
      <c r="E199" s="1" t="s">
        <v>34</v>
      </c>
      <c r="F199" s="54">
        <v>91</v>
      </c>
      <c r="G199" s="49">
        <v>52.58</v>
      </c>
      <c r="H199" s="21">
        <v>0.23699999999999999</v>
      </c>
      <c r="I199" s="48">
        <f t="shared" ref="I199:I261" si="10">ROUNDDOWN(G199*(1+H199),2)</f>
        <v>65.040000000000006</v>
      </c>
      <c r="J199" s="45">
        <f t="shared" ref="J199:K261" si="11">ROUNDDOWN(F199*I199,2)</f>
        <v>5918.64</v>
      </c>
      <c r="K199" s="45"/>
    </row>
    <row r="200" spans="1:11" ht="51" outlineLevel="1" x14ac:dyDescent="0.25">
      <c r="A200" s="1" t="s">
        <v>272</v>
      </c>
      <c r="B200" s="1" t="s">
        <v>992</v>
      </c>
      <c r="C200" s="2">
        <v>89578</v>
      </c>
      <c r="D200" s="3" t="s">
        <v>1410</v>
      </c>
      <c r="E200" s="1" t="s">
        <v>34</v>
      </c>
      <c r="F200" s="54">
        <v>80</v>
      </c>
      <c r="G200" s="49">
        <v>36.49</v>
      </c>
      <c r="H200" s="21">
        <v>0.23699999999999999</v>
      </c>
      <c r="I200" s="48">
        <f t="shared" si="10"/>
        <v>45.13</v>
      </c>
      <c r="J200" s="45">
        <f t="shared" si="11"/>
        <v>3610.4</v>
      </c>
      <c r="K200" s="45"/>
    </row>
    <row r="201" spans="1:11" ht="51" outlineLevel="1" x14ac:dyDescent="0.25">
      <c r="A201" s="1" t="s">
        <v>274</v>
      </c>
      <c r="B201" s="16" t="s">
        <v>992</v>
      </c>
      <c r="C201" s="2">
        <v>89512</v>
      </c>
      <c r="D201" s="4" t="s">
        <v>1062</v>
      </c>
      <c r="E201" s="1" t="s">
        <v>34</v>
      </c>
      <c r="F201" s="54">
        <v>104</v>
      </c>
      <c r="G201" s="49">
        <v>56.62</v>
      </c>
      <c r="H201" s="21">
        <v>0.23699999999999999</v>
      </c>
      <c r="I201" s="48">
        <f t="shared" si="10"/>
        <v>70.03</v>
      </c>
      <c r="J201" s="45">
        <f t="shared" si="11"/>
        <v>7283.12</v>
      </c>
      <c r="K201" s="45"/>
    </row>
    <row r="202" spans="1:11" ht="51" outlineLevel="1" x14ac:dyDescent="0.25">
      <c r="A202" s="1" t="s">
        <v>275</v>
      </c>
      <c r="B202" s="16" t="s">
        <v>992</v>
      </c>
      <c r="C202" s="2">
        <v>89511</v>
      </c>
      <c r="D202" s="4" t="s">
        <v>1063</v>
      </c>
      <c r="E202" s="1" t="s">
        <v>34</v>
      </c>
      <c r="F202" s="54">
        <v>39</v>
      </c>
      <c r="G202" s="49">
        <v>44.45</v>
      </c>
      <c r="H202" s="21">
        <v>0.23699999999999999</v>
      </c>
      <c r="I202" s="48">
        <f t="shared" si="10"/>
        <v>54.98</v>
      </c>
      <c r="J202" s="45">
        <f t="shared" si="11"/>
        <v>2144.2199999999998</v>
      </c>
      <c r="K202" s="45"/>
    </row>
    <row r="203" spans="1:11" outlineLevel="1" x14ac:dyDescent="0.25">
      <c r="A203" s="1" t="s">
        <v>276</v>
      </c>
      <c r="B203" s="16" t="s">
        <v>879</v>
      </c>
      <c r="C203" s="2">
        <v>101176</v>
      </c>
      <c r="D203" s="3" t="s">
        <v>278</v>
      </c>
      <c r="E203" s="1" t="s">
        <v>34</v>
      </c>
      <c r="F203" s="54">
        <v>156</v>
      </c>
      <c r="G203" s="49">
        <v>66.53</v>
      </c>
      <c r="H203" s="21">
        <v>0.23699999999999999</v>
      </c>
      <c r="I203" s="48">
        <f t="shared" si="10"/>
        <v>82.29</v>
      </c>
      <c r="J203" s="45">
        <f t="shared" si="11"/>
        <v>12837.24</v>
      </c>
      <c r="K203" s="45"/>
    </row>
    <row r="204" spans="1:11" outlineLevel="1" x14ac:dyDescent="0.25">
      <c r="A204" s="1" t="s">
        <v>277</v>
      </c>
      <c r="B204" s="16" t="s">
        <v>879</v>
      </c>
      <c r="C204" s="2">
        <v>101177</v>
      </c>
      <c r="D204" s="3" t="s">
        <v>280</v>
      </c>
      <c r="E204" s="1" t="s">
        <v>34</v>
      </c>
      <c r="F204" s="54">
        <v>156</v>
      </c>
      <c r="G204" s="49">
        <v>110.75</v>
      </c>
      <c r="H204" s="21">
        <v>0.23699999999999999</v>
      </c>
      <c r="I204" s="48">
        <f t="shared" si="10"/>
        <v>136.99</v>
      </c>
      <c r="J204" s="45">
        <f t="shared" si="11"/>
        <v>21370.44</v>
      </c>
      <c r="K204" s="45"/>
    </row>
    <row r="205" spans="1:11" ht="25.5" outlineLevel="1" x14ac:dyDescent="0.25">
      <c r="A205" s="1" t="s">
        <v>279</v>
      </c>
      <c r="B205" s="16" t="s">
        <v>879</v>
      </c>
      <c r="C205" s="2">
        <v>101193</v>
      </c>
      <c r="D205" s="3" t="s">
        <v>282</v>
      </c>
      <c r="E205" s="1" t="s">
        <v>34</v>
      </c>
      <c r="F205" s="54">
        <v>143</v>
      </c>
      <c r="G205" s="49">
        <v>723.72</v>
      </c>
      <c r="H205" s="21">
        <v>0.23699999999999999</v>
      </c>
      <c r="I205" s="48">
        <f t="shared" si="10"/>
        <v>895.24</v>
      </c>
      <c r="J205" s="45">
        <f t="shared" si="11"/>
        <v>128019.32</v>
      </c>
      <c r="K205" s="45"/>
    </row>
    <row r="206" spans="1:11" ht="25.5" outlineLevel="1" x14ac:dyDescent="0.25">
      <c r="A206" s="1" t="s">
        <v>281</v>
      </c>
      <c r="B206" s="16" t="s">
        <v>879</v>
      </c>
      <c r="C206" s="2">
        <v>101190</v>
      </c>
      <c r="D206" s="3" t="s">
        <v>284</v>
      </c>
      <c r="E206" s="1" t="s">
        <v>34</v>
      </c>
      <c r="F206" s="54">
        <v>130</v>
      </c>
      <c r="G206" s="49">
        <v>97.28</v>
      </c>
      <c r="H206" s="21">
        <v>0.23699999999999999</v>
      </c>
      <c r="I206" s="48">
        <f t="shared" si="10"/>
        <v>120.33</v>
      </c>
      <c r="J206" s="45">
        <f t="shared" si="11"/>
        <v>15642.9</v>
      </c>
      <c r="K206" s="45"/>
    </row>
    <row r="207" spans="1:11" ht="25.5" outlineLevel="1" x14ac:dyDescent="0.25">
      <c r="A207" s="1" t="s">
        <v>283</v>
      </c>
      <c r="B207" s="16" t="s">
        <v>879</v>
      </c>
      <c r="C207" s="2">
        <v>101173</v>
      </c>
      <c r="D207" s="3" t="s">
        <v>286</v>
      </c>
      <c r="E207" s="1" t="s">
        <v>34</v>
      </c>
      <c r="F207" s="54">
        <v>130</v>
      </c>
      <c r="G207" s="49">
        <v>116.1</v>
      </c>
      <c r="H207" s="21">
        <v>0.23699999999999999</v>
      </c>
      <c r="I207" s="48">
        <f t="shared" si="10"/>
        <v>143.61000000000001</v>
      </c>
      <c r="J207" s="45">
        <f t="shared" si="11"/>
        <v>18669.3</v>
      </c>
      <c r="K207" s="45"/>
    </row>
    <row r="208" spans="1:11" ht="25.5" outlineLevel="1" x14ac:dyDescent="0.25">
      <c r="A208" s="1" t="s">
        <v>285</v>
      </c>
      <c r="B208" s="16" t="s">
        <v>879</v>
      </c>
      <c r="C208" s="2">
        <v>101192</v>
      </c>
      <c r="D208" s="3" t="s">
        <v>288</v>
      </c>
      <c r="E208" s="1" t="s">
        <v>34</v>
      </c>
      <c r="F208" s="54">
        <v>78</v>
      </c>
      <c r="G208" s="49">
        <v>204.34</v>
      </c>
      <c r="H208" s="21">
        <v>0.23699999999999999</v>
      </c>
      <c r="I208" s="48">
        <f t="shared" si="10"/>
        <v>252.76</v>
      </c>
      <c r="J208" s="45">
        <f t="shared" si="11"/>
        <v>19715.28</v>
      </c>
      <c r="K208" s="45"/>
    </row>
    <row r="209" spans="1:11" ht="25.5" outlineLevel="1" x14ac:dyDescent="0.25">
      <c r="A209" s="1" t="s">
        <v>287</v>
      </c>
      <c r="B209" s="16" t="s">
        <v>992</v>
      </c>
      <c r="C209" s="2">
        <v>102605</v>
      </c>
      <c r="D209" s="3" t="s">
        <v>1240</v>
      </c>
      <c r="E209" s="1" t="s">
        <v>23</v>
      </c>
      <c r="F209" s="54">
        <v>16</v>
      </c>
      <c r="G209" s="49">
        <v>258.16000000000003</v>
      </c>
      <c r="H209" s="21">
        <v>0.23699999999999999</v>
      </c>
      <c r="I209" s="48">
        <f t="shared" si="10"/>
        <v>319.33999999999997</v>
      </c>
      <c r="J209" s="45">
        <f t="shared" si="11"/>
        <v>5109.4399999999996</v>
      </c>
      <c r="K209" s="45"/>
    </row>
    <row r="210" spans="1:11" ht="25.5" outlineLevel="1" x14ac:dyDescent="0.25">
      <c r="A210" s="1" t="s">
        <v>289</v>
      </c>
      <c r="B210" s="16" t="s">
        <v>992</v>
      </c>
      <c r="C210" s="2">
        <v>102607</v>
      </c>
      <c r="D210" s="3" t="s">
        <v>1241</v>
      </c>
      <c r="E210" s="1" t="s">
        <v>23</v>
      </c>
      <c r="F210" s="54">
        <v>18</v>
      </c>
      <c r="G210" s="49">
        <v>425.5</v>
      </c>
      <c r="H210" s="21">
        <v>0.23699999999999999</v>
      </c>
      <c r="I210" s="48">
        <f t="shared" si="10"/>
        <v>526.34</v>
      </c>
      <c r="J210" s="45">
        <f t="shared" si="11"/>
        <v>9474.1200000000008</v>
      </c>
      <c r="K210" s="45"/>
    </row>
    <row r="211" spans="1:11" ht="51" outlineLevel="1" x14ac:dyDescent="0.25">
      <c r="A211" s="1" t="s">
        <v>290</v>
      </c>
      <c r="B211" s="1" t="s">
        <v>992</v>
      </c>
      <c r="C211" s="2">
        <v>94482</v>
      </c>
      <c r="D211" s="3" t="s">
        <v>1411</v>
      </c>
      <c r="E211" s="1" t="s">
        <v>23</v>
      </c>
      <c r="F211" s="54">
        <v>16</v>
      </c>
      <c r="G211" s="49">
        <v>1725.79</v>
      </c>
      <c r="H211" s="21">
        <v>0.23699999999999999</v>
      </c>
      <c r="I211" s="48">
        <f t="shared" si="10"/>
        <v>2134.8000000000002</v>
      </c>
      <c r="J211" s="45">
        <f t="shared" si="11"/>
        <v>34156.800000000003</v>
      </c>
      <c r="K211" s="45"/>
    </row>
    <row r="212" spans="1:11" ht="51" outlineLevel="1" x14ac:dyDescent="0.25">
      <c r="A212" s="1" t="s">
        <v>291</v>
      </c>
      <c r="B212" s="1" t="s">
        <v>992</v>
      </c>
      <c r="C212" s="2">
        <v>94483</v>
      </c>
      <c r="D212" s="3" t="s">
        <v>1412</v>
      </c>
      <c r="E212" s="1" t="s">
        <v>23</v>
      </c>
      <c r="F212" s="54">
        <v>16</v>
      </c>
      <c r="G212" s="49">
        <v>1468.44</v>
      </c>
      <c r="H212" s="21">
        <v>0.23699999999999999</v>
      </c>
      <c r="I212" s="48">
        <f t="shared" si="10"/>
        <v>1816.46</v>
      </c>
      <c r="J212" s="45">
        <f t="shared" si="11"/>
        <v>29063.360000000001</v>
      </c>
      <c r="K212" s="45"/>
    </row>
    <row r="213" spans="1:11" outlineLevel="1" x14ac:dyDescent="0.25">
      <c r="A213" s="1" t="s">
        <v>292</v>
      </c>
      <c r="B213" s="16" t="s">
        <v>879</v>
      </c>
      <c r="C213" s="2">
        <v>100195</v>
      </c>
      <c r="D213" s="3" t="s">
        <v>294</v>
      </c>
      <c r="E213" s="1" t="s">
        <v>34</v>
      </c>
      <c r="F213" s="54">
        <v>78</v>
      </c>
      <c r="G213" s="49">
        <v>3.13</v>
      </c>
      <c r="H213" s="21">
        <v>0.23699999999999999</v>
      </c>
      <c r="I213" s="48">
        <f t="shared" si="10"/>
        <v>3.87</v>
      </c>
      <c r="J213" s="45">
        <f t="shared" si="11"/>
        <v>301.86</v>
      </c>
      <c r="K213" s="45"/>
    </row>
    <row r="214" spans="1:11" ht="25.5" outlineLevel="1" x14ac:dyDescent="0.25">
      <c r="A214" s="1" t="s">
        <v>293</v>
      </c>
      <c r="B214" s="16" t="s">
        <v>879</v>
      </c>
      <c r="C214" s="2">
        <v>100849</v>
      </c>
      <c r="D214" s="3" t="s">
        <v>296</v>
      </c>
      <c r="E214" s="1" t="s">
        <v>34</v>
      </c>
      <c r="F214" s="54">
        <v>78</v>
      </c>
      <c r="G214" s="49">
        <v>36.78</v>
      </c>
      <c r="H214" s="21">
        <v>0.23699999999999999</v>
      </c>
      <c r="I214" s="48">
        <f t="shared" si="10"/>
        <v>45.49</v>
      </c>
      <c r="J214" s="45">
        <f t="shared" si="11"/>
        <v>3548.22</v>
      </c>
      <c r="K214" s="45"/>
    </row>
    <row r="215" spans="1:11" outlineLevel="1" x14ac:dyDescent="0.25">
      <c r="A215" s="1" t="s">
        <v>295</v>
      </c>
      <c r="B215" s="16" t="s">
        <v>879</v>
      </c>
      <c r="C215" s="2">
        <v>100620</v>
      </c>
      <c r="D215" s="3" t="s">
        <v>298</v>
      </c>
      <c r="E215" s="1" t="s">
        <v>34</v>
      </c>
      <c r="F215" s="54">
        <v>16</v>
      </c>
      <c r="G215" s="49">
        <v>65.989999999999995</v>
      </c>
      <c r="H215" s="21">
        <v>0.23699999999999999</v>
      </c>
      <c r="I215" s="48">
        <f t="shared" si="10"/>
        <v>81.62</v>
      </c>
      <c r="J215" s="45">
        <f t="shared" si="11"/>
        <v>1305.92</v>
      </c>
      <c r="K215" s="45"/>
    </row>
    <row r="216" spans="1:11" outlineLevel="1" x14ac:dyDescent="0.25">
      <c r="A216" s="1" t="s">
        <v>297</v>
      </c>
      <c r="B216" s="16" t="s">
        <v>879</v>
      </c>
      <c r="C216" s="2">
        <v>100621</v>
      </c>
      <c r="D216" s="3" t="s">
        <v>300</v>
      </c>
      <c r="E216" s="1" t="s">
        <v>34</v>
      </c>
      <c r="F216" s="54">
        <v>16</v>
      </c>
      <c r="G216" s="49">
        <v>96.05</v>
      </c>
      <c r="H216" s="21">
        <v>0.23699999999999999</v>
      </c>
      <c r="I216" s="48">
        <f t="shared" si="10"/>
        <v>118.81</v>
      </c>
      <c r="J216" s="45">
        <f t="shared" si="11"/>
        <v>1900.96</v>
      </c>
      <c r="K216" s="45"/>
    </row>
    <row r="217" spans="1:11" ht="25.5" outlineLevel="1" x14ac:dyDescent="0.25">
      <c r="A217" s="1" t="s">
        <v>299</v>
      </c>
      <c r="B217" s="16" t="s">
        <v>879</v>
      </c>
      <c r="C217" s="2">
        <v>100763</v>
      </c>
      <c r="D217" s="3" t="s">
        <v>302</v>
      </c>
      <c r="E217" s="1" t="s">
        <v>23</v>
      </c>
      <c r="F217" s="54">
        <v>7</v>
      </c>
      <c r="G217" s="49">
        <v>1577.87</v>
      </c>
      <c r="H217" s="21">
        <v>0.23699999999999999</v>
      </c>
      <c r="I217" s="48">
        <f t="shared" si="10"/>
        <v>1951.82</v>
      </c>
      <c r="J217" s="45">
        <f t="shared" si="11"/>
        <v>13662.74</v>
      </c>
      <c r="K217" s="45"/>
    </row>
    <row r="218" spans="1:11" ht="51" outlineLevel="1" x14ac:dyDescent="0.25">
      <c r="A218" s="1" t="s">
        <v>301</v>
      </c>
      <c r="B218" s="12" t="s">
        <v>992</v>
      </c>
      <c r="C218" s="15">
        <v>98105</v>
      </c>
      <c r="D218" s="13" t="s">
        <v>1413</v>
      </c>
      <c r="E218" s="12" t="s">
        <v>23</v>
      </c>
      <c r="F218" s="56">
        <v>8</v>
      </c>
      <c r="G218" s="49">
        <v>662.1</v>
      </c>
      <c r="H218" s="21">
        <v>0.23699999999999999</v>
      </c>
      <c r="I218" s="48">
        <f t="shared" si="10"/>
        <v>819.01</v>
      </c>
      <c r="J218" s="45">
        <f t="shared" si="11"/>
        <v>6552.08</v>
      </c>
      <c r="K218" s="45"/>
    </row>
    <row r="219" spans="1:11" ht="63.75" outlineLevel="1" x14ac:dyDescent="0.25">
      <c r="A219" s="1" t="s">
        <v>303</v>
      </c>
      <c r="B219" s="1" t="s">
        <v>992</v>
      </c>
      <c r="C219" s="2">
        <v>97977</v>
      </c>
      <c r="D219" s="3" t="s">
        <v>1414</v>
      </c>
      <c r="E219" s="1" t="s">
        <v>23</v>
      </c>
      <c r="F219" s="54">
        <v>22</v>
      </c>
      <c r="G219" s="49">
        <v>1622.69</v>
      </c>
      <c r="H219" s="21">
        <v>0.23699999999999999</v>
      </c>
      <c r="I219" s="48">
        <f t="shared" si="10"/>
        <v>2007.26</v>
      </c>
      <c r="J219" s="45">
        <f t="shared" si="11"/>
        <v>44159.72</v>
      </c>
      <c r="K219" s="45"/>
    </row>
    <row r="220" spans="1:11" outlineLevel="1" x14ac:dyDescent="0.25">
      <c r="A220" s="1" t="s">
        <v>304</v>
      </c>
      <c r="B220" s="16" t="s">
        <v>879</v>
      </c>
      <c r="C220" s="71">
        <v>107024</v>
      </c>
      <c r="D220" s="3" t="s">
        <v>306</v>
      </c>
      <c r="E220" s="1" t="s">
        <v>23</v>
      </c>
      <c r="F220" s="54">
        <v>7</v>
      </c>
      <c r="G220" s="49">
        <v>196.8</v>
      </c>
      <c r="H220" s="21">
        <v>0.23699999999999999</v>
      </c>
      <c r="I220" s="48">
        <f t="shared" si="10"/>
        <v>243.44</v>
      </c>
      <c r="J220" s="45">
        <f t="shared" si="11"/>
        <v>1704.08</v>
      </c>
      <c r="K220" s="45"/>
    </row>
    <row r="221" spans="1:11" outlineLevel="1" x14ac:dyDescent="0.25">
      <c r="A221" s="1" t="s">
        <v>305</v>
      </c>
      <c r="B221" s="16" t="s">
        <v>879</v>
      </c>
      <c r="C221" s="71">
        <v>107026</v>
      </c>
      <c r="D221" s="3" t="s">
        <v>308</v>
      </c>
      <c r="E221" s="1" t="s">
        <v>23</v>
      </c>
      <c r="F221" s="54">
        <v>18</v>
      </c>
      <c r="G221" s="49">
        <v>96.13</v>
      </c>
      <c r="H221" s="21">
        <v>0.23699999999999999</v>
      </c>
      <c r="I221" s="48">
        <f t="shared" si="10"/>
        <v>118.91</v>
      </c>
      <c r="J221" s="45">
        <f t="shared" si="11"/>
        <v>2140.38</v>
      </c>
      <c r="K221" s="45"/>
    </row>
    <row r="222" spans="1:11" outlineLevel="1" x14ac:dyDescent="0.25">
      <c r="A222" s="1" t="s">
        <v>307</v>
      </c>
      <c r="B222" s="16" t="s">
        <v>879</v>
      </c>
      <c r="C222" s="71">
        <v>107029</v>
      </c>
      <c r="D222" s="3" t="s">
        <v>310</v>
      </c>
      <c r="E222" s="1" t="s">
        <v>23</v>
      </c>
      <c r="F222" s="54">
        <v>18</v>
      </c>
      <c r="G222" s="49">
        <v>255.83</v>
      </c>
      <c r="H222" s="21">
        <v>0.23699999999999999</v>
      </c>
      <c r="I222" s="48">
        <f t="shared" si="10"/>
        <v>316.45999999999998</v>
      </c>
      <c r="J222" s="45">
        <f t="shared" si="11"/>
        <v>5696.28</v>
      </c>
      <c r="K222" s="45"/>
    </row>
    <row r="223" spans="1:11" ht="25.5" outlineLevel="1" x14ac:dyDescent="0.25">
      <c r="A223" s="1" t="s">
        <v>309</v>
      </c>
      <c r="B223" s="16" t="s">
        <v>879</v>
      </c>
      <c r="C223" s="71">
        <v>107035</v>
      </c>
      <c r="D223" s="3" t="s">
        <v>312</v>
      </c>
      <c r="E223" s="1" t="s">
        <v>23</v>
      </c>
      <c r="F223" s="54">
        <v>18</v>
      </c>
      <c r="G223" s="49">
        <v>147.6</v>
      </c>
      <c r="H223" s="21">
        <v>0.23699999999999999</v>
      </c>
      <c r="I223" s="48">
        <f t="shared" si="10"/>
        <v>182.58</v>
      </c>
      <c r="J223" s="45">
        <f t="shared" si="11"/>
        <v>3286.44</v>
      </c>
      <c r="K223" s="45"/>
    </row>
    <row r="224" spans="1:11" outlineLevel="1" x14ac:dyDescent="0.25">
      <c r="A224" s="1" t="s">
        <v>311</v>
      </c>
      <c r="B224" s="16" t="s">
        <v>879</v>
      </c>
      <c r="C224" s="71">
        <v>107040</v>
      </c>
      <c r="D224" s="3" t="s">
        <v>314</v>
      </c>
      <c r="E224" s="1" t="s">
        <v>23</v>
      </c>
      <c r="F224" s="54">
        <v>18</v>
      </c>
      <c r="G224" s="49">
        <v>24.6</v>
      </c>
      <c r="H224" s="21">
        <v>0.23699999999999999</v>
      </c>
      <c r="I224" s="48">
        <f t="shared" si="10"/>
        <v>30.43</v>
      </c>
      <c r="J224" s="45">
        <f t="shared" si="11"/>
        <v>547.74</v>
      </c>
      <c r="K224" s="45"/>
    </row>
    <row r="225" spans="1:11" outlineLevel="1" x14ac:dyDescent="0.25">
      <c r="A225" s="1" t="s">
        <v>313</v>
      </c>
      <c r="B225" s="16" t="s">
        <v>879</v>
      </c>
      <c r="C225" s="71">
        <v>107042</v>
      </c>
      <c r="D225" s="3" t="s">
        <v>316</v>
      </c>
      <c r="E225" s="1" t="s">
        <v>23</v>
      </c>
      <c r="F225" s="54">
        <v>18</v>
      </c>
      <c r="G225" s="49">
        <v>13.66</v>
      </c>
      <c r="H225" s="21">
        <v>0.23699999999999999</v>
      </c>
      <c r="I225" s="48">
        <f t="shared" si="10"/>
        <v>16.89</v>
      </c>
      <c r="J225" s="45">
        <f t="shared" si="11"/>
        <v>304.02</v>
      </c>
      <c r="K225" s="45"/>
    </row>
    <row r="226" spans="1:11" outlineLevel="1" x14ac:dyDescent="0.25">
      <c r="A226" s="1" t="s">
        <v>315</v>
      </c>
      <c r="B226" s="16" t="s">
        <v>879</v>
      </c>
      <c r="C226" s="2">
        <v>101486</v>
      </c>
      <c r="D226" s="3" t="s">
        <v>318</v>
      </c>
      <c r="E226" s="1" t="s">
        <v>11</v>
      </c>
      <c r="F226" s="54">
        <v>20</v>
      </c>
      <c r="G226" s="49">
        <v>1636.22</v>
      </c>
      <c r="H226" s="21">
        <v>0.23699999999999999</v>
      </c>
      <c r="I226" s="48">
        <f t="shared" si="10"/>
        <v>2024</v>
      </c>
      <c r="J226" s="45">
        <f t="shared" si="11"/>
        <v>40480</v>
      </c>
      <c r="K226" s="45"/>
    </row>
    <row r="227" spans="1:11" ht="25.5" outlineLevel="1" x14ac:dyDescent="0.25">
      <c r="A227" s="1" t="s">
        <v>317</v>
      </c>
      <c r="B227" s="16" t="s">
        <v>879</v>
      </c>
      <c r="C227" s="2">
        <v>101488</v>
      </c>
      <c r="D227" s="3" t="s">
        <v>320</v>
      </c>
      <c r="E227" s="1" t="s">
        <v>11</v>
      </c>
      <c r="F227" s="54">
        <v>13</v>
      </c>
      <c r="G227" s="49">
        <v>196.56</v>
      </c>
      <c r="H227" s="21">
        <v>0.23699999999999999</v>
      </c>
      <c r="I227" s="48">
        <f t="shared" si="10"/>
        <v>243.14</v>
      </c>
      <c r="J227" s="45">
        <f t="shared" si="11"/>
        <v>3160.82</v>
      </c>
      <c r="K227" s="45"/>
    </row>
    <row r="228" spans="1:11" ht="25.5" outlineLevel="1" x14ac:dyDescent="0.25">
      <c r="A228" s="1" t="s">
        <v>319</v>
      </c>
      <c r="B228" s="16" t="s">
        <v>1249</v>
      </c>
      <c r="C228" s="71" t="s">
        <v>322</v>
      </c>
      <c r="D228" s="3" t="s">
        <v>323</v>
      </c>
      <c r="E228" s="1" t="s">
        <v>23</v>
      </c>
      <c r="F228" s="54">
        <v>7</v>
      </c>
      <c r="G228" s="49">
        <v>596.09</v>
      </c>
      <c r="H228" s="21">
        <v>0.23699999999999999</v>
      </c>
      <c r="I228" s="48">
        <f t="shared" si="10"/>
        <v>737.36</v>
      </c>
      <c r="J228" s="45">
        <f t="shared" si="11"/>
        <v>5161.5200000000004</v>
      </c>
      <c r="K228" s="45"/>
    </row>
    <row r="229" spans="1:11" ht="51" outlineLevel="1" x14ac:dyDescent="0.25">
      <c r="A229" s="1" t="s">
        <v>321</v>
      </c>
      <c r="B229" s="1" t="s">
        <v>992</v>
      </c>
      <c r="C229" s="2">
        <v>86911</v>
      </c>
      <c r="D229" s="4" t="s">
        <v>1064</v>
      </c>
      <c r="E229" s="1" t="s">
        <v>23</v>
      </c>
      <c r="F229" s="54">
        <v>13</v>
      </c>
      <c r="G229" s="49">
        <v>85.27</v>
      </c>
      <c r="H229" s="21">
        <v>0.23699999999999999</v>
      </c>
      <c r="I229" s="48">
        <f t="shared" si="10"/>
        <v>105.47</v>
      </c>
      <c r="J229" s="45">
        <f t="shared" si="11"/>
        <v>1371.11</v>
      </c>
      <c r="K229" s="45"/>
    </row>
    <row r="230" spans="1:11" ht="51" outlineLevel="1" x14ac:dyDescent="0.25">
      <c r="A230" s="1" t="s">
        <v>324</v>
      </c>
      <c r="B230" s="1" t="s">
        <v>992</v>
      </c>
      <c r="C230" s="2">
        <v>89985</v>
      </c>
      <c r="D230" s="4" t="s">
        <v>1065</v>
      </c>
      <c r="E230" s="1" t="s">
        <v>23</v>
      </c>
      <c r="F230" s="54">
        <v>26</v>
      </c>
      <c r="G230" s="49">
        <v>75.989999999999995</v>
      </c>
      <c r="H230" s="21">
        <v>0.23699999999999999</v>
      </c>
      <c r="I230" s="48">
        <f t="shared" si="10"/>
        <v>93.99</v>
      </c>
      <c r="J230" s="45">
        <f t="shared" si="11"/>
        <v>2443.7399999999998</v>
      </c>
      <c r="K230" s="45"/>
    </row>
    <row r="231" spans="1:11" ht="25.5" outlineLevel="1" x14ac:dyDescent="0.25">
      <c r="A231" s="1" t="s">
        <v>325</v>
      </c>
      <c r="B231" s="16" t="s">
        <v>879</v>
      </c>
      <c r="C231" s="2">
        <v>100802</v>
      </c>
      <c r="D231" s="3" t="s">
        <v>327</v>
      </c>
      <c r="E231" s="1" t="s">
        <v>34</v>
      </c>
      <c r="F231" s="54">
        <v>390</v>
      </c>
      <c r="G231" s="49">
        <v>267.77</v>
      </c>
      <c r="H231" s="21">
        <v>0.23699999999999999</v>
      </c>
      <c r="I231" s="48">
        <f t="shared" si="10"/>
        <v>331.23</v>
      </c>
      <c r="J231" s="45">
        <f t="shared" si="11"/>
        <v>129179.7</v>
      </c>
      <c r="K231" s="45"/>
    </row>
    <row r="232" spans="1:11" ht="25.5" outlineLevel="1" x14ac:dyDescent="0.25">
      <c r="A232" s="1" t="s">
        <v>326</v>
      </c>
      <c r="B232" s="16" t="s">
        <v>879</v>
      </c>
      <c r="C232" s="2">
        <v>100872</v>
      </c>
      <c r="D232" s="3" t="s">
        <v>329</v>
      </c>
      <c r="E232" s="1" t="s">
        <v>23</v>
      </c>
      <c r="F232" s="54">
        <v>4</v>
      </c>
      <c r="G232" s="49">
        <v>1007.81</v>
      </c>
      <c r="H232" s="21">
        <v>0.23699999999999999</v>
      </c>
      <c r="I232" s="48">
        <f t="shared" si="10"/>
        <v>1246.6600000000001</v>
      </c>
      <c r="J232" s="45">
        <f t="shared" si="11"/>
        <v>4986.6400000000003</v>
      </c>
      <c r="K232" s="45"/>
    </row>
    <row r="233" spans="1:11" ht="25.5" outlineLevel="1" x14ac:dyDescent="0.25">
      <c r="A233" s="1" t="s">
        <v>328</v>
      </c>
      <c r="B233" s="16" t="s">
        <v>879</v>
      </c>
      <c r="C233" s="2">
        <v>100873</v>
      </c>
      <c r="D233" s="3" t="s">
        <v>330</v>
      </c>
      <c r="E233" s="1" t="s">
        <v>23</v>
      </c>
      <c r="F233" s="54">
        <v>24</v>
      </c>
      <c r="G233" s="49">
        <v>77.52</v>
      </c>
      <c r="H233" s="21">
        <v>0.23699999999999999</v>
      </c>
      <c r="I233" s="48">
        <f t="shared" si="10"/>
        <v>95.89</v>
      </c>
      <c r="J233" s="45">
        <f t="shared" si="11"/>
        <v>2301.36</v>
      </c>
      <c r="K233" s="45"/>
    </row>
    <row r="234" spans="1:11" ht="25.5" outlineLevel="1" x14ac:dyDescent="0.25">
      <c r="A234" s="1" t="s">
        <v>1497</v>
      </c>
      <c r="B234" s="16" t="s">
        <v>879</v>
      </c>
      <c r="C234" s="2">
        <v>100882</v>
      </c>
      <c r="D234" s="3" t="s">
        <v>331</v>
      </c>
      <c r="E234" s="1" t="s">
        <v>23</v>
      </c>
      <c r="F234" s="54">
        <v>4</v>
      </c>
      <c r="G234" s="49">
        <v>1445.74</v>
      </c>
      <c r="H234" s="21">
        <v>0.23699999999999999</v>
      </c>
      <c r="I234" s="48">
        <f t="shared" si="10"/>
        <v>1788.38</v>
      </c>
      <c r="J234" s="45">
        <f t="shared" si="11"/>
        <v>7153.52</v>
      </c>
      <c r="K234" s="45"/>
    </row>
    <row r="235" spans="1:11" ht="25.5" outlineLevel="1" x14ac:dyDescent="0.25">
      <c r="A235" s="1" t="s">
        <v>1498</v>
      </c>
      <c r="B235" s="16" t="s">
        <v>879</v>
      </c>
      <c r="C235" s="2">
        <v>100885</v>
      </c>
      <c r="D235" s="3" t="s">
        <v>332</v>
      </c>
      <c r="E235" s="1" t="s">
        <v>23</v>
      </c>
      <c r="F235" s="54">
        <v>7</v>
      </c>
      <c r="G235" s="49">
        <v>202.69</v>
      </c>
      <c r="H235" s="21">
        <v>0.23699999999999999</v>
      </c>
      <c r="I235" s="48">
        <f t="shared" si="10"/>
        <v>250.72</v>
      </c>
      <c r="J235" s="45">
        <f t="shared" si="11"/>
        <v>1755.04</v>
      </c>
      <c r="K235" s="45"/>
    </row>
    <row r="236" spans="1:11" ht="25.5" outlineLevel="1" x14ac:dyDescent="0.25">
      <c r="A236" s="1" t="s">
        <v>1499</v>
      </c>
      <c r="B236" s="16" t="s">
        <v>879</v>
      </c>
      <c r="C236" s="2">
        <v>100892</v>
      </c>
      <c r="D236" s="3" t="s">
        <v>333</v>
      </c>
      <c r="E236" s="1" t="s">
        <v>23</v>
      </c>
      <c r="F236" s="54">
        <v>5</v>
      </c>
      <c r="G236" s="49">
        <v>274.73</v>
      </c>
      <c r="H236" s="21">
        <v>0.23699999999999999</v>
      </c>
      <c r="I236" s="48">
        <f t="shared" si="10"/>
        <v>339.84</v>
      </c>
      <c r="J236" s="45">
        <f t="shared" si="11"/>
        <v>1699.2</v>
      </c>
      <c r="K236" s="45"/>
    </row>
    <row r="237" spans="1:11" outlineLevel="1" x14ac:dyDescent="0.25">
      <c r="A237" s="1" t="s">
        <v>1500</v>
      </c>
      <c r="B237" s="16" t="s">
        <v>879</v>
      </c>
      <c r="C237" s="2">
        <v>100895</v>
      </c>
      <c r="D237" s="3" t="s">
        <v>334</v>
      </c>
      <c r="E237" s="1" t="s">
        <v>23</v>
      </c>
      <c r="F237" s="54">
        <v>59</v>
      </c>
      <c r="G237" s="49">
        <v>23.16</v>
      </c>
      <c r="H237" s="21">
        <v>0.23699999999999999</v>
      </c>
      <c r="I237" s="48">
        <f t="shared" si="10"/>
        <v>28.64</v>
      </c>
      <c r="J237" s="45">
        <f t="shared" si="11"/>
        <v>1689.76</v>
      </c>
      <c r="K237" s="45"/>
    </row>
    <row r="238" spans="1:11" ht="25.5" outlineLevel="1" x14ac:dyDescent="0.25">
      <c r="A238" s="1" t="s">
        <v>1501</v>
      </c>
      <c r="B238" s="16" t="s">
        <v>879</v>
      </c>
      <c r="C238" s="2">
        <v>100265</v>
      </c>
      <c r="D238" s="3" t="s">
        <v>335</v>
      </c>
      <c r="E238" s="1" t="s">
        <v>34</v>
      </c>
      <c r="F238" s="54">
        <v>52</v>
      </c>
      <c r="G238" s="49">
        <v>77.61</v>
      </c>
      <c r="H238" s="21">
        <v>0.23699999999999999</v>
      </c>
      <c r="I238" s="48">
        <f t="shared" si="10"/>
        <v>96</v>
      </c>
      <c r="J238" s="45">
        <f t="shared" si="11"/>
        <v>4992</v>
      </c>
      <c r="K238" s="45"/>
    </row>
    <row r="239" spans="1:11" ht="25.5" outlineLevel="1" x14ac:dyDescent="0.25">
      <c r="A239" s="1" t="s">
        <v>1502</v>
      </c>
      <c r="B239" s="16" t="s">
        <v>879</v>
      </c>
      <c r="C239" s="2">
        <v>100467</v>
      </c>
      <c r="D239" s="3" t="s">
        <v>336</v>
      </c>
      <c r="E239" s="1" t="s">
        <v>34</v>
      </c>
      <c r="F239" s="54">
        <v>52</v>
      </c>
      <c r="G239" s="49">
        <v>110.98</v>
      </c>
      <c r="H239" s="21">
        <v>0.23699999999999999</v>
      </c>
      <c r="I239" s="48">
        <f t="shared" si="10"/>
        <v>137.28</v>
      </c>
      <c r="J239" s="45">
        <f t="shared" si="11"/>
        <v>7138.56</v>
      </c>
      <c r="K239" s="45"/>
    </row>
    <row r="240" spans="1:11" ht="25.5" outlineLevel="1" x14ac:dyDescent="0.25">
      <c r="A240" s="86" t="s">
        <v>1503</v>
      </c>
      <c r="B240" s="96" t="s">
        <v>879</v>
      </c>
      <c r="C240" s="97">
        <v>101194</v>
      </c>
      <c r="D240" s="88" t="s">
        <v>337</v>
      </c>
      <c r="E240" s="86" t="s">
        <v>34</v>
      </c>
      <c r="F240" s="54">
        <v>80</v>
      </c>
      <c r="G240" s="49">
        <v>823.31</v>
      </c>
      <c r="H240" s="89">
        <v>0.23699999999999999</v>
      </c>
      <c r="I240" s="48">
        <f t="shared" si="10"/>
        <v>1018.43</v>
      </c>
      <c r="J240" s="45">
        <f t="shared" si="11"/>
        <v>81474.399999999994</v>
      </c>
      <c r="K240" s="45"/>
    </row>
    <row r="241" spans="1:11" ht="38.25" outlineLevel="1" x14ac:dyDescent="0.25">
      <c r="A241" s="1" t="s">
        <v>1504</v>
      </c>
      <c r="B241" s="16" t="s">
        <v>992</v>
      </c>
      <c r="C241" s="2">
        <v>102609</v>
      </c>
      <c r="D241" s="4" t="s">
        <v>1066</v>
      </c>
      <c r="E241" s="1" t="s">
        <v>23</v>
      </c>
      <c r="F241" s="54">
        <v>2</v>
      </c>
      <c r="G241" s="49">
        <v>1106.24</v>
      </c>
      <c r="H241" s="21">
        <v>0.23699999999999999</v>
      </c>
      <c r="I241" s="48">
        <f t="shared" si="10"/>
        <v>1368.41</v>
      </c>
      <c r="J241" s="45">
        <f t="shared" si="11"/>
        <v>2736.82</v>
      </c>
      <c r="K241" s="45"/>
    </row>
    <row r="242" spans="1:11" outlineLevel="1" x14ac:dyDescent="0.25">
      <c r="A242" s="1" t="s">
        <v>1505</v>
      </c>
      <c r="B242" s="16" t="s">
        <v>879</v>
      </c>
      <c r="C242" s="2">
        <v>100622</v>
      </c>
      <c r="D242" s="3" t="s">
        <v>338</v>
      </c>
      <c r="E242" s="1" t="s">
        <v>34</v>
      </c>
      <c r="F242" s="54">
        <v>8</v>
      </c>
      <c r="G242" s="49">
        <v>113.92</v>
      </c>
      <c r="H242" s="21">
        <v>0.23699999999999999</v>
      </c>
      <c r="I242" s="48">
        <f t="shared" si="10"/>
        <v>140.91</v>
      </c>
      <c r="J242" s="45">
        <f t="shared" si="11"/>
        <v>1127.28</v>
      </c>
      <c r="K242" s="45"/>
    </row>
    <row r="243" spans="1:11" outlineLevel="1" x14ac:dyDescent="0.25">
      <c r="A243" s="1" t="s">
        <v>1506</v>
      </c>
      <c r="B243" s="16" t="s">
        <v>879</v>
      </c>
      <c r="C243" s="2">
        <v>100711</v>
      </c>
      <c r="D243" s="3" t="s">
        <v>339</v>
      </c>
      <c r="E243" s="1" t="s">
        <v>34</v>
      </c>
      <c r="F243" s="54">
        <v>8</v>
      </c>
      <c r="G243" s="49">
        <v>73.17</v>
      </c>
      <c r="H243" s="21">
        <v>0.23699999999999999</v>
      </c>
      <c r="I243" s="48">
        <f t="shared" si="10"/>
        <v>90.51</v>
      </c>
      <c r="J243" s="45">
        <f t="shared" si="11"/>
        <v>724.08</v>
      </c>
      <c r="K243" s="45"/>
    </row>
    <row r="244" spans="1:11" outlineLevel="1" x14ac:dyDescent="0.25">
      <c r="A244" s="1" t="s">
        <v>1507</v>
      </c>
      <c r="B244" s="16" t="s">
        <v>879</v>
      </c>
      <c r="C244" s="2">
        <v>100712</v>
      </c>
      <c r="D244" s="3" t="s">
        <v>340</v>
      </c>
      <c r="E244" s="1" t="s">
        <v>34</v>
      </c>
      <c r="F244" s="54">
        <v>8</v>
      </c>
      <c r="G244" s="49">
        <v>104.8</v>
      </c>
      <c r="H244" s="21">
        <v>0.23699999999999999</v>
      </c>
      <c r="I244" s="48">
        <f t="shared" si="10"/>
        <v>129.63</v>
      </c>
      <c r="J244" s="45">
        <f t="shared" si="11"/>
        <v>1037.04</v>
      </c>
      <c r="K244" s="45"/>
    </row>
    <row r="245" spans="1:11" ht="25.5" outlineLevel="1" x14ac:dyDescent="0.25">
      <c r="A245" s="1" t="s">
        <v>1508</v>
      </c>
      <c r="B245" s="16" t="s">
        <v>879</v>
      </c>
      <c r="C245" s="2">
        <v>100781</v>
      </c>
      <c r="D245" s="3" t="s">
        <v>341</v>
      </c>
      <c r="E245" s="1" t="s">
        <v>23</v>
      </c>
      <c r="F245" s="54">
        <v>7</v>
      </c>
      <c r="G245" s="49">
        <v>878.27</v>
      </c>
      <c r="H245" s="21">
        <v>0.23699999999999999</v>
      </c>
      <c r="I245" s="48">
        <f t="shared" si="10"/>
        <v>1086.4100000000001</v>
      </c>
      <c r="J245" s="45">
        <f t="shared" si="11"/>
        <v>7604.87</v>
      </c>
      <c r="K245" s="45"/>
    </row>
    <row r="246" spans="1:11" ht="25.5" outlineLevel="1" x14ac:dyDescent="0.25">
      <c r="A246" s="1" t="s">
        <v>1509</v>
      </c>
      <c r="B246" s="16" t="s">
        <v>879</v>
      </c>
      <c r="C246" s="2">
        <v>101059</v>
      </c>
      <c r="D246" s="3" t="s">
        <v>1279</v>
      </c>
      <c r="E246" s="1" t="s">
        <v>23</v>
      </c>
      <c r="F246" s="54">
        <v>13</v>
      </c>
      <c r="G246" s="49">
        <v>358.91</v>
      </c>
      <c r="H246" s="21">
        <v>0.23699999999999999</v>
      </c>
      <c r="I246" s="48">
        <f t="shared" si="10"/>
        <v>443.97</v>
      </c>
      <c r="J246" s="45">
        <f t="shared" si="11"/>
        <v>5771.61</v>
      </c>
      <c r="K246" s="45"/>
    </row>
    <row r="247" spans="1:11" ht="36" customHeight="1" outlineLevel="1" x14ac:dyDescent="0.25">
      <c r="A247" s="1" t="s">
        <v>1510</v>
      </c>
      <c r="B247" s="16" t="s">
        <v>992</v>
      </c>
      <c r="C247" s="2">
        <v>94799</v>
      </c>
      <c r="D247" s="3" t="s">
        <v>1415</v>
      </c>
      <c r="E247" s="1" t="s">
        <v>23</v>
      </c>
      <c r="F247" s="54">
        <v>13</v>
      </c>
      <c r="G247" s="49">
        <v>341.97</v>
      </c>
      <c r="H247" s="21">
        <v>0.23699999999999999</v>
      </c>
      <c r="I247" s="48">
        <f t="shared" si="10"/>
        <v>423.01</v>
      </c>
      <c r="J247" s="45">
        <f t="shared" si="11"/>
        <v>5499.13</v>
      </c>
      <c r="K247" s="45"/>
    </row>
    <row r="248" spans="1:11" ht="25.5" outlineLevel="1" x14ac:dyDescent="0.25">
      <c r="A248" s="1" t="s">
        <v>1511</v>
      </c>
      <c r="B248" s="16" t="s">
        <v>992</v>
      </c>
      <c r="C248" s="2">
        <v>94800</v>
      </c>
      <c r="D248" s="4" t="s">
        <v>1067</v>
      </c>
      <c r="E248" s="1" t="s">
        <v>23</v>
      </c>
      <c r="F248" s="54">
        <v>13</v>
      </c>
      <c r="G248" s="49">
        <v>438.97</v>
      </c>
      <c r="H248" s="21">
        <v>0.23699999999999999</v>
      </c>
      <c r="I248" s="48">
        <f t="shared" si="10"/>
        <v>543</v>
      </c>
      <c r="J248" s="45">
        <f t="shared" si="11"/>
        <v>7059</v>
      </c>
      <c r="K248" s="45"/>
    </row>
    <row r="249" spans="1:11" ht="25.5" outlineLevel="1" x14ac:dyDescent="0.25">
      <c r="A249" s="1" t="s">
        <v>1512</v>
      </c>
      <c r="B249" s="16" t="s">
        <v>879</v>
      </c>
      <c r="C249" s="71">
        <v>107032</v>
      </c>
      <c r="D249" s="3" t="s">
        <v>342</v>
      </c>
      <c r="E249" s="1" t="s">
        <v>34</v>
      </c>
      <c r="F249" s="54">
        <v>780</v>
      </c>
      <c r="G249" s="49">
        <v>65.36</v>
      </c>
      <c r="H249" s="21">
        <v>0.23699999999999999</v>
      </c>
      <c r="I249" s="48">
        <f t="shared" si="10"/>
        <v>80.849999999999994</v>
      </c>
      <c r="J249" s="45">
        <f t="shared" si="11"/>
        <v>63063</v>
      </c>
      <c r="K249" s="45"/>
    </row>
    <row r="250" spans="1:11" outlineLevel="1" x14ac:dyDescent="0.25">
      <c r="A250" s="1" t="s">
        <v>1513</v>
      </c>
      <c r="B250" s="16" t="s">
        <v>879</v>
      </c>
      <c r="C250" s="71">
        <v>107033</v>
      </c>
      <c r="D250" s="3" t="s">
        <v>343</v>
      </c>
      <c r="E250" s="1" t="s">
        <v>34</v>
      </c>
      <c r="F250" s="54">
        <v>663</v>
      </c>
      <c r="G250" s="49">
        <v>53.42</v>
      </c>
      <c r="H250" s="21">
        <v>0.23699999999999999</v>
      </c>
      <c r="I250" s="48">
        <f t="shared" si="10"/>
        <v>66.08</v>
      </c>
      <c r="J250" s="45">
        <f t="shared" si="11"/>
        <v>43811.040000000001</v>
      </c>
      <c r="K250" s="45"/>
    </row>
    <row r="251" spans="1:11" ht="25.5" outlineLevel="1" x14ac:dyDescent="0.25">
      <c r="A251" s="1" t="s">
        <v>1514</v>
      </c>
      <c r="B251" s="16" t="s">
        <v>879</v>
      </c>
      <c r="C251" s="2">
        <v>101433</v>
      </c>
      <c r="D251" s="3" t="s">
        <v>344</v>
      </c>
      <c r="E251" s="1" t="s">
        <v>23</v>
      </c>
      <c r="F251" s="54">
        <v>39</v>
      </c>
      <c r="G251" s="49">
        <v>486.05</v>
      </c>
      <c r="H251" s="21">
        <v>0.23699999999999999</v>
      </c>
      <c r="I251" s="48">
        <f t="shared" si="10"/>
        <v>601.24</v>
      </c>
      <c r="J251" s="45">
        <f t="shared" si="11"/>
        <v>23448.36</v>
      </c>
      <c r="K251" s="45"/>
    </row>
    <row r="252" spans="1:11" ht="25.5" outlineLevel="1" x14ac:dyDescent="0.25">
      <c r="A252" s="1" t="s">
        <v>1515</v>
      </c>
      <c r="B252" s="16" t="s">
        <v>879</v>
      </c>
      <c r="C252" s="71">
        <v>109001</v>
      </c>
      <c r="D252" s="3" t="s">
        <v>345</v>
      </c>
      <c r="E252" s="1" t="s">
        <v>34</v>
      </c>
      <c r="F252" s="54">
        <v>1000</v>
      </c>
      <c r="G252" s="49">
        <v>12.83</v>
      </c>
      <c r="H252" s="21">
        <v>0.23699999999999999</v>
      </c>
      <c r="I252" s="48">
        <f t="shared" si="10"/>
        <v>15.87</v>
      </c>
      <c r="J252" s="45">
        <f t="shared" si="11"/>
        <v>15870</v>
      </c>
      <c r="K252" s="45"/>
    </row>
    <row r="253" spans="1:11" outlineLevel="1" x14ac:dyDescent="0.25">
      <c r="A253" s="1" t="s">
        <v>1516</v>
      </c>
      <c r="B253" s="16" t="s">
        <v>879</v>
      </c>
      <c r="C253" s="2">
        <v>170425</v>
      </c>
      <c r="D253" s="3" t="s">
        <v>346</v>
      </c>
      <c r="E253" s="1" t="s">
        <v>34</v>
      </c>
      <c r="F253" s="54">
        <v>7000</v>
      </c>
      <c r="G253" s="49">
        <v>3.28</v>
      </c>
      <c r="H253" s="21">
        <v>0.23699999999999999</v>
      </c>
      <c r="I253" s="48">
        <f t="shared" si="10"/>
        <v>4.05</v>
      </c>
      <c r="J253" s="45">
        <f t="shared" si="11"/>
        <v>28350</v>
      </c>
      <c r="K253" s="45"/>
    </row>
    <row r="254" spans="1:11" ht="63.75" outlineLevel="1" x14ac:dyDescent="0.25">
      <c r="A254" s="1" t="s">
        <v>1517</v>
      </c>
      <c r="B254" s="1" t="s">
        <v>992</v>
      </c>
      <c r="C254" s="2">
        <v>89580</v>
      </c>
      <c r="D254" s="4" t="s">
        <v>1068</v>
      </c>
      <c r="E254" s="1" t="s">
        <v>34</v>
      </c>
      <c r="F254" s="54">
        <v>80</v>
      </c>
      <c r="G254" s="49">
        <v>75.239999999999995</v>
      </c>
      <c r="H254" s="21">
        <v>0.23699999999999999</v>
      </c>
      <c r="I254" s="48">
        <f t="shared" si="10"/>
        <v>93.07</v>
      </c>
      <c r="J254" s="45">
        <f t="shared" si="11"/>
        <v>7445.6</v>
      </c>
      <c r="K254" s="45"/>
    </row>
    <row r="255" spans="1:11" outlineLevel="1" x14ac:dyDescent="0.25">
      <c r="A255" s="1" t="s">
        <v>1518</v>
      </c>
      <c r="B255" s="16" t="s">
        <v>879</v>
      </c>
      <c r="C255" s="2">
        <v>101416</v>
      </c>
      <c r="D255" s="3" t="s">
        <v>347</v>
      </c>
      <c r="E255" s="1" t="s">
        <v>23</v>
      </c>
      <c r="F255" s="54">
        <v>20</v>
      </c>
      <c r="G255" s="49">
        <v>508.31</v>
      </c>
      <c r="H255" s="21">
        <v>0.23699999999999999</v>
      </c>
      <c r="I255" s="48">
        <f t="shared" si="10"/>
        <v>628.77</v>
      </c>
      <c r="J255" s="45">
        <f t="shared" si="11"/>
        <v>12575.4</v>
      </c>
      <c r="K255" s="45"/>
    </row>
    <row r="256" spans="1:11" ht="38.25" outlineLevel="1" x14ac:dyDescent="0.25">
      <c r="A256" s="1" t="s">
        <v>1519</v>
      </c>
      <c r="B256" s="16" t="s">
        <v>879</v>
      </c>
      <c r="C256" s="2">
        <v>101339</v>
      </c>
      <c r="D256" s="3" t="s">
        <v>348</v>
      </c>
      <c r="E256" s="1" t="s">
        <v>23</v>
      </c>
      <c r="F256" s="54">
        <v>7</v>
      </c>
      <c r="G256" s="49">
        <v>683.41</v>
      </c>
      <c r="H256" s="21">
        <v>0.23699999999999999</v>
      </c>
      <c r="I256" s="48">
        <f t="shared" si="10"/>
        <v>845.37</v>
      </c>
      <c r="J256" s="45">
        <f t="shared" si="11"/>
        <v>5917.59</v>
      </c>
      <c r="K256" s="45"/>
    </row>
    <row r="257" spans="1:11" ht="25.5" outlineLevel="1" x14ac:dyDescent="0.25">
      <c r="A257" s="1" t="s">
        <v>1520</v>
      </c>
      <c r="B257" s="16" t="s">
        <v>879</v>
      </c>
      <c r="C257" s="72" t="s">
        <v>1280</v>
      </c>
      <c r="D257" s="3" t="s">
        <v>349</v>
      </c>
      <c r="E257" s="1" t="s">
        <v>29</v>
      </c>
      <c r="F257" s="54">
        <v>13</v>
      </c>
      <c r="G257" s="49">
        <v>59.1</v>
      </c>
      <c r="H257" s="21">
        <v>0.23699999999999999</v>
      </c>
      <c r="I257" s="48">
        <f t="shared" si="10"/>
        <v>73.099999999999994</v>
      </c>
      <c r="J257" s="45">
        <f t="shared" si="11"/>
        <v>950.3</v>
      </c>
      <c r="K257" s="45"/>
    </row>
    <row r="258" spans="1:11" ht="25.5" outlineLevel="1" x14ac:dyDescent="0.25">
      <c r="A258" s="1" t="s">
        <v>1521</v>
      </c>
      <c r="B258" s="16" t="s">
        <v>879</v>
      </c>
      <c r="C258" s="72" t="s">
        <v>1281</v>
      </c>
      <c r="D258" s="3" t="s">
        <v>350</v>
      </c>
      <c r="E258" s="1" t="s">
        <v>29</v>
      </c>
      <c r="F258" s="54">
        <v>13</v>
      </c>
      <c r="G258" s="49">
        <v>511.42</v>
      </c>
      <c r="H258" s="21">
        <v>0.23699999999999999</v>
      </c>
      <c r="I258" s="48">
        <f t="shared" si="10"/>
        <v>632.62</v>
      </c>
      <c r="J258" s="45">
        <f t="shared" si="11"/>
        <v>8224.06</v>
      </c>
      <c r="K258" s="45"/>
    </row>
    <row r="259" spans="1:11" ht="25.5" outlineLevel="1" x14ac:dyDescent="0.25">
      <c r="A259" s="1" t="s">
        <v>1522</v>
      </c>
      <c r="B259" s="16" t="s">
        <v>879</v>
      </c>
      <c r="C259" s="72" t="s">
        <v>1282</v>
      </c>
      <c r="D259" s="3" t="s">
        <v>351</v>
      </c>
      <c r="E259" s="1" t="s">
        <v>11</v>
      </c>
      <c r="F259" s="54">
        <v>13</v>
      </c>
      <c r="G259" s="49">
        <v>256.47000000000003</v>
      </c>
      <c r="H259" s="21">
        <v>0.23699999999999999</v>
      </c>
      <c r="I259" s="48">
        <f t="shared" si="10"/>
        <v>317.25</v>
      </c>
      <c r="J259" s="45">
        <f t="shared" si="11"/>
        <v>4124.25</v>
      </c>
      <c r="K259" s="45"/>
    </row>
    <row r="260" spans="1:11" outlineLevel="1" x14ac:dyDescent="0.25">
      <c r="A260" s="1" t="s">
        <v>1523</v>
      </c>
      <c r="B260" s="12" t="s">
        <v>879</v>
      </c>
      <c r="C260" s="82" t="s">
        <v>1283</v>
      </c>
      <c r="D260" s="13" t="s">
        <v>352</v>
      </c>
      <c r="E260" s="12" t="s">
        <v>11</v>
      </c>
      <c r="F260" s="56">
        <v>13</v>
      </c>
      <c r="G260" s="49">
        <v>246.79</v>
      </c>
      <c r="H260" s="21">
        <v>0.23699999999999999</v>
      </c>
      <c r="I260" s="48">
        <f t="shared" si="10"/>
        <v>305.27</v>
      </c>
      <c r="J260" s="45">
        <f t="shared" si="11"/>
        <v>3968.51</v>
      </c>
      <c r="K260" s="45"/>
    </row>
    <row r="261" spans="1:11" ht="25.5" outlineLevel="1" x14ac:dyDescent="0.25">
      <c r="A261" s="1" t="s">
        <v>1524</v>
      </c>
      <c r="B261" s="16" t="s">
        <v>1249</v>
      </c>
      <c r="C261" s="71" t="s">
        <v>353</v>
      </c>
      <c r="D261" s="3" t="s">
        <v>354</v>
      </c>
      <c r="E261" s="1" t="s">
        <v>29</v>
      </c>
      <c r="F261" s="54">
        <v>20</v>
      </c>
      <c r="G261" s="49">
        <v>150.07</v>
      </c>
      <c r="H261" s="21">
        <v>0.23699999999999999</v>
      </c>
      <c r="I261" s="48">
        <f t="shared" si="10"/>
        <v>185.63</v>
      </c>
      <c r="J261" s="45">
        <f t="shared" si="11"/>
        <v>3712.6</v>
      </c>
      <c r="K261" s="45"/>
    </row>
    <row r="262" spans="1:11" x14ac:dyDescent="0.25">
      <c r="A262" s="107"/>
      <c r="B262" s="108"/>
      <c r="C262" s="108"/>
      <c r="D262" s="109"/>
      <c r="E262" s="128" t="s">
        <v>355</v>
      </c>
      <c r="F262" s="129"/>
      <c r="G262" s="129"/>
      <c r="H262" s="129"/>
      <c r="I262" s="130"/>
      <c r="J262" s="51">
        <f>SUM(J135:J261)</f>
        <v>1503477.1700000004</v>
      </c>
      <c r="K262" s="51"/>
    </row>
    <row r="263" spans="1:11" x14ac:dyDescent="0.25">
      <c r="A263" s="14">
        <v>5</v>
      </c>
      <c r="B263" s="18"/>
      <c r="C263" s="76"/>
      <c r="D263" s="10" t="s">
        <v>356</v>
      </c>
      <c r="E263" s="134"/>
      <c r="F263" s="135"/>
      <c r="G263" s="135"/>
      <c r="H263" s="135"/>
      <c r="I263" s="136"/>
      <c r="J263" s="39"/>
      <c r="K263" s="39"/>
    </row>
    <row r="264" spans="1:11" ht="51" outlineLevel="1" x14ac:dyDescent="0.25">
      <c r="A264" s="1" t="s">
        <v>357</v>
      </c>
      <c r="B264" s="1" t="s">
        <v>992</v>
      </c>
      <c r="C264" s="2">
        <v>91927</v>
      </c>
      <c r="D264" s="4" t="s">
        <v>1069</v>
      </c>
      <c r="E264" s="1" t="s">
        <v>34</v>
      </c>
      <c r="F264" s="54">
        <v>20000</v>
      </c>
      <c r="G264" s="49">
        <v>4.84</v>
      </c>
      <c r="H264" s="21">
        <v>0.23699999999999999</v>
      </c>
      <c r="I264" s="48">
        <f t="shared" ref="I264:I327" si="12">ROUNDDOWN(G264*(1+H264),2)</f>
        <v>5.98</v>
      </c>
      <c r="J264" s="45">
        <f t="shared" ref="J264:K327" si="13">ROUNDDOWN(F264*I264,2)</f>
        <v>119600</v>
      </c>
      <c r="K264" s="45"/>
    </row>
    <row r="265" spans="1:11" ht="51" outlineLevel="1" x14ac:dyDescent="0.25">
      <c r="A265" s="1" t="s">
        <v>358</v>
      </c>
      <c r="B265" s="1" t="s">
        <v>992</v>
      </c>
      <c r="C265" s="2">
        <v>91928</v>
      </c>
      <c r="D265" s="4" t="s">
        <v>1070</v>
      </c>
      <c r="E265" s="1" t="s">
        <v>34</v>
      </c>
      <c r="F265" s="54">
        <v>14000</v>
      </c>
      <c r="G265" s="49">
        <v>6.63</v>
      </c>
      <c r="H265" s="21">
        <v>0.23699999999999999</v>
      </c>
      <c r="I265" s="48">
        <f t="shared" si="12"/>
        <v>8.1999999999999993</v>
      </c>
      <c r="J265" s="45">
        <f t="shared" si="13"/>
        <v>114800</v>
      </c>
      <c r="K265" s="45"/>
    </row>
    <row r="266" spans="1:11" ht="51" outlineLevel="1" x14ac:dyDescent="0.25">
      <c r="A266" s="1" t="s">
        <v>359</v>
      </c>
      <c r="B266" s="1" t="s">
        <v>992</v>
      </c>
      <c r="C266" s="2">
        <v>91931</v>
      </c>
      <c r="D266" s="4" t="s">
        <v>1071</v>
      </c>
      <c r="E266" s="1" t="s">
        <v>34</v>
      </c>
      <c r="F266" s="54">
        <v>7000</v>
      </c>
      <c r="G266" s="49">
        <v>9.7799999999999994</v>
      </c>
      <c r="H266" s="21">
        <v>0.23699999999999999</v>
      </c>
      <c r="I266" s="48">
        <f t="shared" si="12"/>
        <v>12.09</v>
      </c>
      <c r="J266" s="45">
        <f t="shared" si="13"/>
        <v>84630</v>
      </c>
      <c r="K266" s="45"/>
    </row>
    <row r="267" spans="1:11" ht="51" outlineLevel="1" x14ac:dyDescent="0.25">
      <c r="A267" s="1" t="s">
        <v>360</v>
      </c>
      <c r="B267" s="1" t="s">
        <v>992</v>
      </c>
      <c r="C267" s="2">
        <v>91933</v>
      </c>
      <c r="D267" s="4" t="s">
        <v>1072</v>
      </c>
      <c r="E267" s="1" t="s">
        <v>34</v>
      </c>
      <c r="F267" s="54">
        <v>3250</v>
      </c>
      <c r="G267" s="49">
        <v>15.43</v>
      </c>
      <c r="H267" s="21">
        <v>0.23699999999999999</v>
      </c>
      <c r="I267" s="48">
        <f t="shared" si="12"/>
        <v>19.079999999999998</v>
      </c>
      <c r="J267" s="45">
        <f t="shared" si="13"/>
        <v>62010</v>
      </c>
      <c r="K267" s="45"/>
    </row>
    <row r="268" spans="1:11" ht="51" outlineLevel="1" x14ac:dyDescent="0.25">
      <c r="A268" s="1" t="s">
        <v>361</v>
      </c>
      <c r="B268" s="1" t="s">
        <v>992</v>
      </c>
      <c r="C268" s="2">
        <v>91935</v>
      </c>
      <c r="D268" s="4" t="s">
        <v>1073</v>
      </c>
      <c r="E268" s="1" t="s">
        <v>34</v>
      </c>
      <c r="F268" s="54">
        <v>800</v>
      </c>
      <c r="G268" s="49">
        <v>24.06</v>
      </c>
      <c r="H268" s="21">
        <v>0.23699999999999999</v>
      </c>
      <c r="I268" s="48">
        <f t="shared" si="12"/>
        <v>29.76</v>
      </c>
      <c r="J268" s="45">
        <f t="shared" si="13"/>
        <v>23808</v>
      </c>
      <c r="K268" s="45"/>
    </row>
    <row r="269" spans="1:11" ht="51" outlineLevel="1" x14ac:dyDescent="0.25">
      <c r="A269" s="1" t="s">
        <v>362</v>
      </c>
      <c r="B269" s="1" t="s">
        <v>992</v>
      </c>
      <c r="C269" s="2">
        <v>92980</v>
      </c>
      <c r="D269" s="4" t="s">
        <v>1074</v>
      </c>
      <c r="E269" s="1" t="s">
        <v>34</v>
      </c>
      <c r="F269" s="54">
        <v>800</v>
      </c>
      <c r="G269" s="49">
        <v>8.92</v>
      </c>
      <c r="H269" s="21">
        <v>0.23699999999999999</v>
      </c>
      <c r="I269" s="48">
        <f t="shared" si="12"/>
        <v>11.03</v>
      </c>
      <c r="J269" s="45">
        <f t="shared" si="13"/>
        <v>8824</v>
      </c>
      <c r="K269" s="45"/>
    </row>
    <row r="270" spans="1:11" ht="51" outlineLevel="1" x14ac:dyDescent="0.25">
      <c r="A270" s="1" t="s">
        <v>363</v>
      </c>
      <c r="B270" s="1" t="s">
        <v>992</v>
      </c>
      <c r="C270" s="2">
        <v>92982</v>
      </c>
      <c r="D270" s="4" t="s">
        <v>1075</v>
      </c>
      <c r="E270" s="1" t="s">
        <v>34</v>
      </c>
      <c r="F270" s="54">
        <v>800</v>
      </c>
      <c r="G270" s="49">
        <v>14.08</v>
      </c>
      <c r="H270" s="21">
        <v>0.23699999999999999</v>
      </c>
      <c r="I270" s="48">
        <f t="shared" si="12"/>
        <v>17.41</v>
      </c>
      <c r="J270" s="45">
        <f t="shared" si="13"/>
        <v>13928</v>
      </c>
      <c r="K270" s="45"/>
    </row>
    <row r="271" spans="1:11" ht="51" outlineLevel="1" x14ac:dyDescent="0.25">
      <c r="A271" s="1" t="s">
        <v>364</v>
      </c>
      <c r="B271" s="1" t="s">
        <v>992</v>
      </c>
      <c r="C271" s="2">
        <v>92984</v>
      </c>
      <c r="D271" s="3" t="s">
        <v>365</v>
      </c>
      <c r="E271" s="1" t="s">
        <v>34</v>
      </c>
      <c r="F271" s="54">
        <v>800</v>
      </c>
      <c r="G271" s="49">
        <v>24.47</v>
      </c>
      <c r="H271" s="21">
        <v>0.23699999999999999</v>
      </c>
      <c r="I271" s="48">
        <f t="shared" si="12"/>
        <v>30.26</v>
      </c>
      <c r="J271" s="45">
        <f t="shared" si="13"/>
        <v>24208</v>
      </c>
      <c r="K271" s="45"/>
    </row>
    <row r="272" spans="1:11" ht="25.5" outlineLevel="1" x14ac:dyDescent="0.25">
      <c r="A272" s="1" t="s">
        <v>366</v>
      </c>
      <c r="B272" s="16" t="s">
        <v>879</v>
      </c>
      <c r="C272" s="72" t="s">
        <v>1285</v>
      </c>
      <c r="D272" s="3" t="s">
        <v>1284</v>
      </c>
      <c r="E272" s="1" t="s">
        <v>34</v>
      </c>
      <c r="F272" s="54">
        <v>1430</v>
      </c>
      <c r="G272" s="49">
        <v>45.17</v>
      </c>
      <c r="H272" s="21">
        <v>0.23699999999999999</v>
      </c>
      <c r="I272" s="48">
        <f t="shared" si="12"/>
        <v>55.87</v>
      </c>
      <c r="J272" s="45">
        <f t="shared" si="13"/>
        <v>79894.100000000006</v>
      </c>
      <c r="K272" s="45"/>
    </row>
    <row r="273" spans="1:11" ht="25.5" outlineLevel="1" x14ac:dyDescent="0.25">
      <c r="A273" s="1" t="s">
        <v>367</v>
      </c>
      <c r="B273" s="16" t="s">
        <v>879</v>
      </c>
      <c r="C273" s="72" t="s">
        <v>1286</v>
      </c>
      <c r="D273" s="3" t="s">
        <v>368</v>
      </c>
      <c r="E273" s="1" t="s">
        <v>34</v>
      </c>
      <c r="F273" s="54">
        <v>1430</v>
      </c>
      <c r="G273" s="49">
        <v>58.18</v>
      </c>
      <c r="H273" s="21">
        <v>0.23699999999999999</v>
      </c>
      <c r="I273" s="48">
        <f t="shared" si="12"/>
        <v>71.959999999999994</v>
      </c>
      <c r="J273" s="45">
        <f t="shared" si="13"/>
        <v>102902.8</v>
      </c>
      <c r="K273" s="45"/>
    </row>
    <row r="274" spans="1:11" ht="25.5" outlineLevel="1" x14ac:dyDescent="0.25">
      <c r="A274" s="1" t="s">
        <v>369</v>
      </c>
      <c r="B274" s="16" t="s">
        <v>879</v>
      </c>
      <c r="C274" s="72" t="s">
        <v>1287</v>
      </c>
      <c r="D274" s="3" t="s">
        <v>370</v>
      </c>
      <c r="E274" s="1" t="s">
        <v>34</v>
      </c>
      <c r="F274" s="54">
        <v>1430</v>
      </c>
      <c r="G274" s="49">
        <v>60.98</v>
      </c>
      <c r="H274" s="21">
        <v>0.23699999999999999</v>
      </c>
      <c r="I274" s="48">
        <f t="shared" si="12"/>
        <v>75.430000000000007</v>
      </c>
      <c r="J274" s="45">
        <f t="shared" si="13"/>
        <v>107864.9</v>
      </c>
      <c r="K274" s="45"/>
    </row>
    <row r="275" spans="1:11" ht="51" outlineLevel="1" x14ac:dyDescent="0.25">
      <c r="A275" s="1" t="s">
        <v>371</v>
      </c>
      <c r="B275" s="1" t="s">
        <v>992</v>
      </c>
      <c r="C275" s="2">
        <v>91834</v>
      </c>
      <c r="D275" s="4" t="s">
        <v>1076</v>
      </c>
      <c r="E275" s="1" t="s">
        <v>34</v>
      </c>
      <c r="F275" s="54">
        <v>1560</v>
      </c>
      <c r="G275" s="49">
        <v>12.97</v>
      </c>
      <c r="H275" s="21">
        <v>0.23699999999999999</v>
      </c>
      <c r="I275" s="48">
        <f t="shared" si="12"/>
        <v>16.04</v>
      </c>
      <c r="J275" s="45">
        <f t="shared" si="13"/>
        <v>25022.400000000001</v>
      </c>
      <c r="K275" s="45"/>
    </row>
    <row r="276" spans="1:11" ht="51" outlineLevel="1" x14ac:dyDescent="0.25">
      <c r="A276" s="1" t="s">
        <v>372</v>
      </c>
      <c r="B276" s="1" t="s">
        <v>992</v>
      </c>
      <c r="C276" s="2">
        <v>91837</v>
      </c>
      <c r="D276" s="4" t="s">
        <v>1077</v>
      </c>
      <c r="E276" s="1" t="s">
        <v>34</v>
      </c>
      <c r="F276" s="54">
        <v>1560</v>
      </c>
      <c r="G276" s="49">
        <v>18.91</v>
      </c>
      <c r="H276" s="21">
        <v>0.23699999999999999</v>
      </c>
      <c r="I276" s="48">
        <f t="shared" si="12"/>
        <v>23.39</v>
      </c>
      <c r="J276" s="45">
        <f t="shared" si="13"/>
        <v>36488.400000000001</v>
      </c>
      <c r="K276" s="45"/>
    </row>
    <row r="277" spans="1:11" ht="51" outlineLevel="1" x14ac:dyDescent="0.25">
      <c r="A277" s="1" t="s">
        <v>373</v>
      </c>
      <c r="B277" s="1" t="s">
        <v>992</v>
      </c>
      <c r="C277" s="2">
        <v>91855</v>
      </c>
      <c r="D277" s="4" t="s">
        <v>1078</v>
      </c>
      <c r="E277" s="1" t="s">
        <v>34</v>
      </c>
      <c r="F277" s="54">
        <v>700</v>
      </c>
      <c r="G277" s="49">
        <v>13.17</v>
      </c>
      <c r="H277" s="21">
        <v>0.23699999999999999</v>
      </c>
      <c r="I277" s="48">
        <f t="shared" si="12"/>
        <v>16.29</v>
      </c>
      <c r="J277" s="45">
        <f t="shared" si="13"/>
        <v>11403</v>
      </c>
      <c r="K277" s="45"/>
    </row>
    <row r="278" spans="1:11" ht="38.25" outlineLevel="1" x14ac:dyDescent="0.25">
      <c r="A278" s="1" t="s">
        <v>374</v>
      </c>
      <c r="B278" s="1" t="s">
        <v>992</v>
      </c>
      <c r="C278" s="2">
        <v>91856</v>
      </c>
      <c r="D278" s="4" t="s">
        <v>1079</v>
      </c>
      <c r="E278" s="1" t="s">
        <v>34</v>
      </c>
      <c r="F278" s="54">
        <v>700</v>
      </c>
      <c r="G278" s="49">
        <v>14.68</v>
      </c>
      <c r="H278" s="21">
        <v>0.23699999999999999</v>
      </c>
      <c r="I278" s="48">
        <f t="shared" si="12"/>
        <v>18.149999999999999</v>
      </c>
      <c r="J278" s="45">
        <f t="shared" si="13"/>
        <v>12705</v>
      </c>
      <c r="K278" s="45"/>
    </row>
    <row r="279" spans="1:11" ht="38.25" outlineLevel="1" x14ac:dyDescent="0.25">
      <c r="A279" s="1" t="s">
        <v>375</v>
      </c>
      <c r="B279" s="1" t="s">
        <v>992</v>
      </c>
      <c r="C279" s="2">
        <v>91871</v>
      </c>
      <c r="D279" s="4" t="s">
        <v>1080</v>
      </c>
      <c r="E279" s="1" t="s">
        <v>34</v>
      </c>
      <c r="F279" s="54">
        <v>1430</v>
      </c>
      <c r="G279" s="49">
        <v>17.12</v>
      </c>
      <c r="H279" s="21">
        <v>0.23699999999999999</v>
      </c>
      <c r="I279" s="48">
        <f t="shared" si="12"/>
        <v>21.17</v>
      </c>
      <c r="J279" s="45">
        <f t="shared" si="13"/>
        <v>30273.1</v>
      </c>
      <c r="K279" s="45"/>
    </row>
    <row r="280" spans="1:11" ht="38.25" outlineLevel="1" x14ac:dyDescent="0.25">
      <c r="A280" s="1" t="s">
        <v>376</v>
      </c>
      <c r="B280" s="1" t="s">
        <v>992</v>
      </c>
      <c r="C280" s="2">
        <v>91872</v>
      </c>
      <c r="D280" s="4" t="s">
        <v>1081</v>
      </c>
      <c r="E280" s="1" t="s">
        <v>34</v>
      </c>
      <c r="F280" s="54">
        <v>1430</v>
      </c>
      <c r="G280" s="49">
        <v>21.08</v>
      </c>
      <c r="H280" s="21">
        <v>0.23699999999999999</v>
      </c>
      <c r="I280" s="48">
        <f t="shared" si="12"/>
        <v>26.07</v>
      </c>
      <c r="J280" s="45">
        <f t="shared" si="13"/>
        <v>37280.1</v>
      </c>
      <c r="K280" s="45"/>
    </row>
    <row r="281" spans="1:11" ht="38.25" outlineLevel="1" x14ac:dyDescent="0.25">
      <c r="A281" s="1" t="s">
        <v>377</v>
      </c>
      <c r="B281" s="1" t="s">
        <v>992</v>
      </c>
      <c r="C281" s="2">
        <v>91873</v>
      </c>
      <c r="D281" s="4" t="s">
        <v>1082</v>
      </c>
      <c r="E281" s="1" t="s">
        <v>34</v>
      </c>
      <c r="F281" s="54">
        <v>1430</v>
      </c>
      <c r="G281" s="49">
        <v>24.98</v>
      </c>
      <c r="H281" s="21">
        <v>0.23699999999999999</v>
      </c>
      <c r="I281" s="48">
        <f t="shared" si="12"/>
        <v>30.9</v>
      </c>
      <c r="J281" s="45">
        <f t="shared" si="13"/>
        <v>44187</v>
      </c>
      <c r="K281" s="45"/>
    </row>
    <row r="282" spans="1:11" ht="51" outlineLevel="1" x14ac:dyDescent="0.25">
      <c r="A282" s="1" t="s">
        <v>378</v>
      </c>
      <c r="B282" s="1" t="s">
        <v>992</v>
      </c>
      <c r="C282" s="2">
        <v>91867</v>
      </c>
      <c r="D282" s="4" t="s">
        <v>1083</v>
      </c>
      <c r="E282" s="1" t="s">
        <v>34</v>
      </c>
      <c r="F282" s="54">
        <v>1300</v>
      </c>
      <c r="G282" s="49">
        <v>11.24</v>
      </c>
      <c r="H282" s="21">
        <v>0.23699999999999999</v>
      </c>
      <c r="I282" s="48">
        <f t="shared" si="12"/>
        <v>13.9</v>
      </c>
      <c r="J282" s="45">
        <f t="shared" si="13"/>
        <v>18070</v>
      </c>
      <c r="K282" s="45"/>
    </row>
    <row r="283" spans="1:11" ht="51" outlineLevel="1" x14ac:dyDescent="0.25">
      <c r="A283" s="1" t="s">
        <v>379</v>
      </c>
      <c r="B283" s="1" t="s">
        <v>992</v>
      </c>
      <c r="C283" s="2">
        <v>91868</v>
      </c>
      <c r="D283" s="4" t="s">
        <v>1084</v>
      </c>
      <c r="E283" s="1" t="s">
        <v>34</v>
      </c>
      <c r="F283" s="54">
        <v>1300</v>
      </c>
      <c r="G283" s="49">
        <v>15.2</v>
      </c>
      <c r="H283" s="21">
        <v>0.23699999999999999</v>
      </c>
      <c r="I283" s="48">
        <f t="shared" si="12"/>
        <v>18.8</v>
      </c>
      <c r="J283" s="45">
        <f t="shared" si="13"/>
        <v>24440</v>
      </c>
      <c r="K283" s="45"/>
    </row>
    <row r="284" spans="1:11" ht="51" outlineLevel="1" x14ac:dyDescent="0.25">
      <c r="A284" s="1" t="s">
        <v>380</v>
      </c>
      <c r="B284" s="1" t="s">
        <v>992</v>
      </c>
      <c r="C284" s="2">
        <v>91869</v>
      </c>
      <c r="D284" s="4" t="s">
        <v>1085</v>
      </c>
      <c r="E284" s="1" t="s">
        <v>34</v>
      </c>
      <c r="F284" s="54">
        <v>1300</v>
      </c>
      <c r="G284" s="49">
        <v>19.100000000000001</v>
      </c>
      <c r="H284" s="21">
        <v>0.23699999999999999</v>
      </c>
      <c r="I284" s="48">
        <f t="shared" si="12"/>
        <v>23.62</v>
      </c>
      <c r="J284" s="45">
        <f t="shared" si="13"/>
        <v>30706</v>
      </c>
      <c r="K284" s="45"/>
    </row>
    <row r="285" spans="1:11" ht="51" outlineLevel="1" x14ac:dyDescent="0.25">
      <c r="A285" s="1" t="s">
        <v>381</v>
      </c>
      <c r="B285" s="1" t="s">
        <v>992</v>
      </c>
      <c r="C285" s="2">
        <v>95780</v>
      </c>
      <c r="D285" s="4" t="s">
        <v>1086</v>
      </c>
      <c r="E285" s="1" t="s">
        <v>23</v>
      </c>
      <c r="F285" s="54">
        <v>910</v>
      </c>
      <c r="G285" s="49">
        <v>36.159999999999997</v>
      </c>
      <c r="H285" s="21">
        <v>0.23699999999999999</v>
      </c>
      <c r="I285" s="48">
        <f t="shared" si="12"/>
        <v>44.72</v>
      </c>
      <c r="J285" s="45">
        <f t="shared" si="13"/>
        <v>40695.199999999997</v>
      </c>
      <c r="K285" s="45"/>
    </row>
    <row r="286" spans="1:11" ht="51" outlineLevel="1" x14ac:dyDescent="0.25">
      <c r="A286" s="1" t="s">
        <v>382</v>
      </c>
      <c r="B286" s="1" t="s">
        <v>992</v>
      </c>
      <c r="C286" s="2">
        <v>95785</v>
      </c>
      <c r="D286" s="4" t="s">
        <v>1087</v>
      </c>
      <c r="E286" s="1" t="s">
        <v>23</v>
      </c>
      <c r="F286" s="54">
        <v>520</v>
      </c>
      <c r="G286" s="49">
        <v>45.35</v>
      </c>
      <c r="H286" s="21">
        <v>0.23699999999999999</v>
      </c>
      <c r="I286" s="48">
        <f t="shared" si="12"/>
        <v>56.09</v>
      </c>
      <c r="J286" s="45">
        <f t="shared" si="13"/>
        <v>29166.799999999999</v>
      </c>
      <c r="K286" s="45"/>
    </row>
    <row r="287" spans="1:11" ht="51" outlineLevel="1" x14ac:dyDescent="0.25">
      <c r="A287" s="1" t="s">
        <v>383</v>
      </c>
      <c r="B287" s="1" t="s">
        <v>992</v>
      </c>
      <c r="C287" s="2">
        <v>95805</v>
      </c>
      <c r="D287" s="4" t="s">
        <v>1088</v>
      </c>
      <c r="E287" s="1" t="s">
        <v>23</v>
      </c>
      <c r="F287" s="54">
        <v>520</v>
      </c>
      <c r="G287" s="49">
        <v>27.87</v>
      </c>
      <c r="H287" s="21">
        <v>0.23699999999999999</v>
      </c>
      <c r="I287" s="48">
        <f t="shared" si="12"/>
        <v>34.47</v>
      </c>
      <c r="J287" s="45">
        <f t="shared" si="13"/>
        <v>17924.400000000001</v>
      </c>
      <c r="K287" s="45"/>
    </row>
    <row r="288" spans="1:11" ht="38.25" outlineLevel="1" x14ac:dyDescent="0.25">
      <c r="A288" s="1" t="s">
        <v>384</v>
      </c>
      <c r="B288" s="1" t="s">
        <v>992</v>
      </c>
      <c r="C288" s="2">
        <v>95806</v>
      </c>
      <c r="D288" s="4" t="s">
        <v>1089</v>
      </c>
      <c r="E288" s="1" t="s">
        <v>23</v>
      </c>
      <c r="F288" s="54">
        <v>520</v>
      </c>
      <c r="G288" s="49">
        <v>30.84</v>
      </c>
      <c r="H288" s="21">
        <v>0.23699999999999999</v>
      </c>
      <c r="I288" s="48">
        <f t="shared" si="12"/>
        <v>38.14</v>
      </c>
      <c r="J288" s="45">
        <f t="shared" si="13"/>
        <v>19832.8</v>
      </c>
      <c r="K288" s="45"/>
    </row>
    <row r="289" spans="1:11" ht="38.25" outlineLevel="1" x14ac:dyDescent="0.25">
      <c r="A289" s="1" t="s">
        <v>385</v>
      </c>
      <c r="B289" s="1" t="s">
        <v>992</v>
      </c>
      <c r="C289" s="2">
        <v>91939</v>
      </c>
      <c r="D289" s="4" t="s">
        <v>1090</v>
      </c>
      <c r="E289" s="1" t="s">
        <v>23</v>
      </c>
      <c r="F289" s="54">
        <v>520</v>
      </c>
      <c r="G289" s="49">
        <v>42.27</v>
      </c>
      <c r="H289" s="21">
        <v>0.23699999999999999</v>
      </c>
      <c r="I289" s="48">
        <f t="shared" si="12"/>
        <v>52.28</v>
      </c>
      <c r="J289" s="45">
        <f t="shared" si="13"/>
        <v>27185.599999999999</v>
      </c>
      <c r="K289" s="45"/>
    </row>
    <row r="290" spans="1:11" ht="38.25" outlineLevel="1" x14ac:dyDescent="0.25">
      <c r="A290" s="1" t="s">
        <v>386</v>
      </c>
      <c r="B290" s="1" t="s">
        <v>992</v>
      </c>
      <c r="C290" s="2">
        <v>91940</v>
      </c>
      <c r="D290" s="4" t="s">
        <v>1091</v>
      </c>
      <c r="E290" s="1" t="s">
        <v>23</v>
      </c>
      <c r="F290" s="54">
        <v>520</v>
      </c>
      <c r="G290" s="49">
        <v>23.77</v>
      </c>
      <c r="H290" s="21">
        <v>0.23699999999999999</v>
      </c>
      <c r="I290" s="48">
        <f t="shared" si="12"/>
        <v>29.4</v>
      </c>
      <c r="J290" s="45">
        <f t="shared" si="13"/>
        <v>15288</v>
      </c>
      <c r="K290" s="45"/>
    </row>
    <row r="291" spans="1:11" ht="38.25" outlineLevel="1" x14ac:dyDescent="0.25">
      <c r="A291" s="1" t="s">
        <v>387</v>
      </c>
      <c r="B291" s="1" t="s">
        <v>992</v>
      </c>
      <c r="C291" s="2">
        <v>91941</v>
      </c>
      <c r="D291" s="4" t="s">
        <v>1092</v>
      </c>
      <c r="E291" s="1" t="s">
        <v>23</v>
      </c>
      <c r="F291" s="54">
        <v>520</v>
      </c>
      <c r="G291" s="49">
        <v>14.69</v>
      </c>
      <c r="H291" s="21">
        <v>0.23699999999999999</v>
      </c>
      <c r="I291" s="48">
        <f t="shared" si="12"/>
        <v>18.170000000000002</v>
      </c>
      <c r="J291" s="45">
        <f t="shared" si="13"/>
        <v>9448.4</v>
      </c>
      <c r="K291" s="45"/>
    </row>
    <row r="292" spans="1:11" ht="38.25" outlineLevel="1" x14ac:dyDescent="0.25">
      <c r="A292" s="1" t="s">
        <v>388</v>
      </c>
      <c r="B292" s="1" t="s">
        <v>992</v>
      </c>
      <c r="C292" s="2">
        <v>91942</v>
      </c>
      <c r="D292" s="4" t="s">
        <v>1093</v>
      </c>
      <c r="E292" s="1" t="s">
        <v>23</v>
      </c>
      <c r="F292" s="54">
        <v>520</v>
      </c>
      <c r="G292" s="49">
        <v>46.26</v>
      </c>
      <c r="H292" s="21">
        <v>0.23699999999999999</v>
      </c>
      <c r="I292" s="48">
        <f t="shared" si="12"/>
        <v>57.22</v>
      </c>
      <c r="J292" s="45">
        <f t="shared" si="13"/>
        <v>29754.400000000001</v>
      </c>
      <c r="K292" s="45"/>
    </row>
    <row r="293" spans="1:11" ht="38.25" outlineLevel="1" x14ac:dyDescent="0.25">
      <c r="A293" s="1" t="s">
        <v>389</v>
      </c>
      <c r="B293" s="1" t="s">
        <v>992</v>
      </c>
      <c r="C293" s="2">
        <v>91943</v>
      </c>
      <c r="D293" s="4" t="s">
        <v>1094</v>
      </c>
      <c r="E293" s="1" t="s">
        <v>23</v>
      </c>
      <c r="F293" s="54">
        <v>520</v>
      </c>
      <c r="G293" s="49">
        <v>27.1</v>
      </c>
      <c r="H293" s="21">
        <v>0.23699999999999999</v>
      </c>
      <c r="I293" s="48">
        <f t="shared" si="12"/>
        <v>33.520000000000003</v>
      </c>
      <c r="J293" s="45">
        <f t="shared" si="13"/>
        <v>17430.400000000001</v>
      </c>
      <c r="K293" s="45"/>
    </row>
    <row r="294" spans="1:11" ht="38.25" outlineLevel="1" x14ac:dyDescent="0.25">
      <c r="A294" s="1" t="s">
        <v>390</v>
      </c>
      <c r="B294" s="1" t="s">
        <v>992</v>
      </c>
      <c r="C294" s="2">
        <v>91944</v>
      </c>
      <c r="D294" s="4" t="s">
        <v>1095</v>
      </c>
      <c r="E294" s="1" t="s">
        <v>23</v>
      </c>
      <c r="F294" s="54">
        <v>520</v>
      </c>
      <c r="G294" s="49">
        <v>17.670000000000002</v>
      </c>
      <c r="H294" s="21">
        <v>0.23699999999999999</v>
      </c>
      <c r="I294" s="48">
        <f t="shared" si="12"/>
        <v>21.85</v>
      </c>
      <c r="J294" s="45">
        <f t="shared" si="13"/>
        <v>11362</v>
      </c>
      <c r="K294" s="45"/>
    </row>
    <row r="295" spans="1:11" ht="38.25" outlineLevel="1" x14ac:dyDescent="0.25">
      <c r="A295" s="1" t="s">
        <v>391</v>
      </c>
      <c r="B295" s="1" t="s">
        <v>992</v>
      </c>
      <c r="C295" s="2">
        <v>91953</v>
      </c>
      <c r="D295" s="3" t="s">
        <v>392</v>
      </c>
      <c r="E295" s="1" t="s">
        <v>23</v>
      </c>
      <c r="F295" s="54">
        <v>650</v>
      </c>
      <c r="G295" s="49">
        <v>37.24</v>
      </c>
      <c r="H295" s="21">
        <v>0.23699999999999999</v>
      </c>
      <c r="I295" s="48">
        <f t="shared" si="12"/>
        <v>46.06</v>
      </c>
      <c r="J295" s="45">
        <f t="shared" si="13"/>
        <v>29939</v>
      </c>
      <c r="K295" s="45"/>
    </row>
    <row r="296" spans="1:11" ht="38.25" outlineLevel="1" x14ac:dyDescent="0.25">
      <c r="A296" s="1" t="s">
        <v>393</v>
      </c>
      <c r="B296" s="1" t="s">
        <v>992</v>
      </c>
      <c r="C296" s="2">
        <v>91961</v>
      </c>
      <c r="D296" s="3" t="s">
        <v>394</v>
      </c>
      <c r="E296" s="1" t="s">
        <v>23</v>
      </c>
      <c r="F296" s="54">
        <v>520</v>
      </c>
      <c r="G296" s="49">
        <v>72.790000000000006</v>
      </c>
      <c r="H296" s="21">
        <v>0.23699999999999999</v>
      </c>
      <c r="I296" s="48">
        <f t="shared" si="12"/>
        <v>90.04</v>
      </c>
      <c r="J296" s="45">
        <f t="shared" si="13"/>
        <v>46820.800000000003</v>
      </c>
      <c r="K296" s="45"/>
    </row>
    <row r="297" spans="1:11" ht="38.25" outlineLevel="1" x14ac:dyDescent="0.25">
      <c r="A297" s="1" t="s">
        <v>395</v>
      </c>
      <c r="B297" s="1" t="s">
        <v>992</v>
      </c>
      <c r="C297" s="2">
        <v>91992</v>
      </c>
      <c r="D297" s="3" t="s">
        <v>396</v>
      </c>
      <c r="E297" s="1" t="s">
        <v>23</v>
      </c>
      <c r="F297" s="54">
        <v>390</v>
      </c>
      <c r="G297" s="49">
        <v>58.14</v>
      </c>
      <c r="H297" s="21">
        <v>0.23699999999999999</v>
      </c>
      <c r="I297" s="48">
        <f t="shared" si="12"/>
        <v>71.91</v>
      </c>
      <c r="J297" s="45">
        <f t="shared" si="13"/>
        <v>28044.9</v>
      </c>
      <c r="K297" s="45"/>
    </row>
    <row r="298" spans="1:11" ht="38.25" outlineLevel="1" x14ac:dyDescent="0.25">
      <c r="A298" s="1" t="s">
        <v>397</v>
      </c>
      <c r="B298" s="1" t="s">
        <v>992</v>
      </c>
      <c r="C298" s="2">
        <v>91993</v>
      </c>
      <c r="D298" s="3" t="s">
        <v>398</v>
      </c>
      <c r="E298" s="1" t="s">
        <v>23</v>
      </c>
      <c r="F298" s="54">
        <v>390</v>
      </c>
      <c r="G298" s="49">
        <v>60.37</v>
      </c>
      <c r="H298" s="21">
        <v>0.23699999999999999</v>
      </c>
      <c r="I298" s="48">
        <f t="shared" si="12"/>
        <v>74.67</v>
      </c>
      <c r="J298" s="45">
        <f t="shared" si="13"/>
        <v>29121.3</v>
      </c>
      <c r="K298" s="45"/>
    </row>
    <row r="299" spans="1:11" ht="38.25" outlineLevel="1" x14ac:dyDescent="0.25">
      <c r="A299" s="1" t="s">
        <v>399</v>
      </c>
      <c r="B299" s="1" t="s">
        <v>992</v>
      </c>
      <c r="C299" s="2">
        <v>91996</v>
      </c>
      <c r="D299" s="3" t="s">
        <v>400</v>
      </c>
      <c r="E299" s="1" t="s">
        <v>23</v>
      </c>
      <c r="F299" s="54">
        <v>390</v>
      </c>
      <c r="G299" s="49">
        <v>44.28</v>
      </c>
      <c r="H299" s="21">
        <v>0.23699999999999999</v>
      </c>
      <c r="I299" s="48">
        <f t="shared" si="12"/>
        <v>54.77</v>
      </c>
      <c r="J299" s="45">
        <f t="shared" si="13"/>
        <v>21360.3</v>
      </c>
      <c r="K299" s="45"/>
    </row>
    <row r="300" spans="1:11" ht="38.25" outlineLevel="1" x14ac:dyDescent="0.25">
      <c r="A300" s="1" t="s">
        <v>401</v>
      </c>
      <c r="B300" s="1" t="s">
        <v>992</v>
      </c>
      <c r="C300" s="2">
        <v>91997</v>
      </c>
      <c r="D300" s="3" t="s">
        <v>402</v>
      </c>
      <c r="E300" s="1" t="s">
        <v>23</v>
      </c>
      <c r="F300" s="54">
        <v>390</v>
      </c>
      <c r="G300" s="49">
        <v>46.51</v>
      </c>
      <c r="H300" s="21">
        <v>0.23699999999999999</v>
      </c>
      <c r="I300" s="48">
        <f t="shared" si="12"/>
        <v>57.53</v>
      </c>
      <c r="J300" s="45">
        <f t="shared" si="13"/>
        <v>22436.7</v>
      </c>
      <c r="K300" s="45"/>
    </row>
    <row r="301" spans="1:11" ht="38.25" outlineLevel="1" x14ac:dyDescent="0.25">
      <c r="A301" s="1" t="s">
        <v>403</v>
      </c>
      <c r="B301" s="1" t="s">
        <v>992</v>
      </c>
      <c r="C301" s="2">
        <v>92000</v>
      </c>
      <c r="D301" s="3" t="s">
        <v>404</v>
      </c>
      <c r="E301" s="1" t="s">
        <v>23</v>
      </c>
      <c r="F301" s="54">
        <v>390</v>
      </c>
      <c r="G301" s="49">
        <v>38.92</v>
      </c>
      <c r="H301" s="21">
        <v>0.23699999999999999</v>
      </c>
      <c r="I301" s="48">
        <f t="shared" si="12"/>
        <v>48.14</v>
      </c>
      <c r="J301" s="45">
        <f t="shared" si="13"/>
        <v>18774.599999999999</v>
      </c>
      <c r="K301" s="45"/>
    </row>
    <row r="302" spans="1:11" ht="38.25" outlineLevel="1" x14ac:dyDescent="0.25">
      <c r="A302" s="12" t="s">
        <v>405</v>
      </c>
      <c r="B302" s="6" t="s">
        <v>992</v>
      </c>
      <c r="C302" s="15">
        <v>92001</v>
      </c>
      <c r="D302" s="13" t="s">
        <v>406</v>
      </c>
      <c r="E302" s="12" t="s">
        <v>23</v>
      </c>
      <c r="F302" s="56">
        <v>390</v>
      </c>
      <c r="G302" s="49">
        <v>41.15</v>
      </c>
      <c r="H302" s="21">
        <v>0.23699999999999999</v>
      </c>
      <c r="I302" s="48">
        <f t="shared" si="12"/>
        <v>50.9</v>
      </c>
      <c r="J302" s="45">
        <f t="shared" si="13"/>
        <v>19851</v>
      </c>
      <c r="K302" s="45"/>
    </row>
    <row r="303" spans="1:11" ht="63.75" outlineLevel="1" x14ac:dyDescent="0.25">
      <c r="A303" s="1" t="s">
        <v>407</v>
      </c>
      <c r="B303" s="1" t="s">
        <v>992</v>
      </c>
      <c r="C303" s="2">
        <v>101875</v>
      </c>
      <c r="D303" s="4" t="s">
        <v>1096</v>
      </c>
      <c r="E303" s="1" t="s">
        <v>23</v>
      </c>
      <c r="F303" s="54">
        <v>12</v>
      </c>
      <c r="G303" s="49">
        <v>383.36</v>
      </c>
      <c r="H303" s="21">
        <v>0.23699999999999999</v>
      </c>
      <c r="I303" s="48">
        <f t="shared" si="12"/>
        <v>474.21</v>
      </c>
      <c r="J303" s="45">
        <f t="shared" si="13"/>
        <v>5690.52</v>
      </c>
      <c r="K303" s="45"/>
    </row>
    <row r="304" spans="1:11" ht="63.75" outlineLevel="1" x14ac:dyDescent="0.25">
      <c r="A304" s="1" t="s">
        <v>408</v>
      </c>
      <c r="B304" s="1" t="s">
        <v>992</v>
      </c>
      <c r="C304" s="2">
        <v>101878</v>
      </c>
      <c r="D304" s="4" t="s">
        <v>1097</v>
      </c>
      <c r="E304" s="1" t="s">
        <v>23</v>
      </c>
      <c r="F304" s="54">
        <v>12</v>
      </c>
      <c r="G304" s="49">
        <v>551.97</v>
      </c>
      <c r="H304" s="21">
        <v>0.23699999999999999</v>
      </c>
      <c r="I304" s="48">
        <f t="shared" si="12"/>
        <v>682.78</v>
      </c>
      <c r="J304" s="45">
        <f t="shared" si="13"/>
        <v>8193.36</v>
      </c>
      <c r="K304" s="45"/>
    </row>
    <row r="305" spans="1:11" ht="63.75" outlineLevel="1" x14ac:dyDescent="0.25">
      <c r="A305" s="1" t="s">
        <v>409</v>
      </c>
      <c r="B305" s="1" t="s">
        <v>992</v>
      </c>
      <c r="C305" s="2">
        <v>101879</v>
      </c>
      <c r="D305" s="4" t="s">
        <v>1098</v>
      </c>
      <c r="E305" s="1" t="s">
        <v>23</v>
      </c>
      <c r="F305" s="54">
        <v>17</v>
      </c>
      <c r="G305" s="49">
        <v>550.37</v>
      </c>
      <c r="H305" s="21">
        <v>0.23699999999999999</v>
      </c>
      <c r="I305" s="48">
        <f t="shared" si="12"/>
        <v>680.8</v>
      </c>
      <c r="J305" s="45">
        <f t="shared" si="13"/>
        <v>11573.6</v>
      </c>
      <c r="K305" s="45"/>
    </row>
    <row r="306" spans="1:11" ht="38.25" outlineLevel="1" x14ac:dyDescent="0.25">
      <c r="A306" s="1" t="s">
        <v>410</v>
      </c>
      <c r="B306" s="16" t="s">
        <v>992</v>
      </c>
      <c r="C306" s="2">
        <v>93661</v>
      </c>
      <c r="D306" s="4" t="s">
        <v>1099</v>
      </c>
      <c r="E306" s="1" t="s">
        <v>23</v>
      </c>
      <c r="F306" s="54">
        <v>46</v>
      </c>
      <c r="G306" s="49">
        <v>60.34</v>
      </c>
      <c r="H306" s="21">
        <v>0.23699999999999999</v>
      </c>
      <c r="I306" s="48">
        <f t="shared" si="12"/>
        <v>74.64</v>
      </c>
      <c r="J306" s="45">
        <f t="shared" si="13"/>
        <v>3433.44</v>
      </c>
      <c r="K306" s="45"/>
    </row>
    <row r="307" spans="1:11" ht="38.25" outlineLevel="1" x14ac:dyDescent="0.25">
      <c r="A307" s="1" t="s">
        <v>411</v>
      </c>
      <c r="B307" s="16" t="s">
        <v>992</v>
      </c>
      <c r="C307" s="2">
        <v>93662</v>
      </c>
      <c r="D307" s="4" t="s">
        <v>1100</v>
      </c>
      <c r="E307" s="1" t="s">
        <v>23</v>
      </c>
      <c r="F307" s="54">
        <v>39</v>
      </c>
      <c r="G307" s="49">
        <v>63.6</v>
      </c>
      <c r="H307" s="21">
        <v>0.23699999999999999</v>
      </c>
      <c r="I307" s="48">
        <f t="shared" si="12"/>
        <v>78.67</v>
      </c>
      <c r="J307" s="45">
        <f t="shared" si="13"/>
        <v>3068.13</v>
      </c>
      <c r="K307" s="45"/>
    </row>
    <row r="308" spans="1:11" ht="38.25" outlineLevel="1" x14ac:dyDescent="0.25">
      <c r="A308" s="1" t="s">
        <v>412</v>
      </c>
      <c r="B308" s="16" t="s">
        <v>992</v>
      </c>
      <c r="C308" s="2">
        <v>93654</v>
      </c>
      <c r="D308" s="4" t="s">
        <v>1101</v>
      </c>
      <c r="E308" s="1" t="s">
        <v>23</v>
      </c>
      <c r="F308" s="54">
        <v>39</v>
      </c>
      <c r="G308" s="49">
        <v>13.38</v>
      </c>
      <c r="H308" s="21">
        <v>0.23699999999999999</v>
      </c>
      <c r="I308" s="48">
        <f t="shared" si="12"/>
        <v>16.55</v>
      </c>
      <c r="J308" s="45">
        <f t="shared" si="13"/>
        <v>645.45000000000005</v>
      </c>
      <c r="K308" s="45"/>
    </row>
    <row r="309" spans="1:11" ht="38.25" outlineLevel="1" x14ac:dyDescent="0.25">
      <c r="A309" s="1" t="s">
        <v>413</v>
      </c>
      <c r="B309" s="16" t="s">
        <v>992</v>
      </c>
      <c r="C309" s="2">
        <v>93655</v>
      </c>
      <c r="D309" s="4" t="s">
        <v>1102</v>
      </c>
      <c r="E309" s="1" t="s">
        <v>23</v>
      </c>
      <c r="F309" s="54">
        <v>39</v>
      </c>
      <c r="G309" s="49">
        <v>15</v>
      </c>
      <c r="H309" s="21">
        <v>0.23699999999999999</v>
      </c>
      <c r="I309" s="48">
        <f t="shared" si="12"/>
        <v>18.55</v>
      </c>
      <c r="J309" s="45">
        <f t="shared" si="13"/>
        <v>723.45</v>
      </c>
      <c r="K309" s="45"/>
    </row>
    <row r="310" spans="1:11" ht="38.25" outlineLevel="1" x14ac:dyDescent="0.25">
      <c r="A310" s="1" t="s">
        <v>414</v>
      </c>
      <c r="B310" s="16" t="s">
        <v>992</v>
      </c>
      <c r="C310" s="2">
        <v>93656</v>
      </c>
      <c r="D310" s="4" t="s">
        <v>1103</v>
      </c>
      <c r="E310" s="1" t="s">
        <v>23</v>
      </c>
      <c r="F310" s="54">
        <v>39</v>
      </c>
      <c r="G310" s="49">
        <v>15</v>
      </c>
      <c r="H310" s="21">
        <v>0.23699999999999999</v>
      </c>
      <c r="I310" s="48">
        <f t="shared" si="12"/>
        <v>18.55</v>
      </c>
      <c r="J310" s="45">
        <f t="shared" si="13"/>
        <v>723.45</v>
      </c>
      <c r="K310" s="45"/>
    </row>
    <row r="311" spans="1:11" ht="38.25" outlineLevel="1" x14ac:dyDescent="0.25">
      <c r="A311" s="1" t="s">
        <v>415</v>
      </c>
      <c r="B311" s="16" t="s">
        <v>992</v>
      </c>
      <c r="C311" s="2">
        <v>93665</v>
      </c>
      <c r="D311" s="4" t="s">
        <v>1104</v>
      </c>
      <c r="E311" s="1" t="s">
        <v>23</v>
      </c>
      <c r="F311" s="54">
        <v>39</v>
      </c>
      <c r="G311" s="49">
        <v>73.41</v>
      </c>
      <c r="H311" s="21">
        <v>0.23699999999999999</v>
      </c>
      <c r="I311" s="48">
        <f t="shared" si="12"/>
        <v>90.8</v>
      </c>
      <c r="J311" s="45">
        <f t="shared" si="13"/>
        <v>3541.2</v>
      </c>
      <c r="K311" s="45"/>
    </row>
    <row r="312" spans="1:11" ht="38.25" outlineLevel="1" x14ac:dyDescent="0.25">
      <c r="A312" s="1" t="s">
        <v>416</v>
      </c>
      <c r="B312" s="16" t="s">
        <v>992</v>
      </c>
      <c r="C312" s="2">
        <v>93666</v>
      </c>
      <c r="D312" s="4" t="s">
        <v>1105</v>
      </c>
      <c r="E312" s="1" t="s">
        <v>23</v>
      </c>
      <c r="F312" s="54">
        <v>52</v>
      </c>
      <c r="G312" s="49">
        <v>81.739999999999995</v>
      </c>
      <c r="H312" s="21">
        <v>0.23699999999999999</v>
      </c>
      <c r="I312" s="48">
        <f t="shared" si="12"/>
        <v>101.11</v>
      </c>
      <c r="J312" s="45">
        <f t="shared" si="13"/>
        <v>5257.72</v>
      </c>
      <c r="K312" s="45"/>
    </row>
    <row r="313" spans="1:11" ht="38.25" outlineLevel="1" x14ac:dyDescent="0.25">
      <c r="A313" s="1" t="s">
        <v>417</v>
      </c>
      <c r="B313" s="16" t="s">
        <v>992</v>
      </c>
      <c r="C313" s="2">
        <v>93671</v>
      </c>
      <c r="D313" s="4" t="s">
        <v>1106</v>
      </c>
      <c r="E313" s="1" t="s">
        <v>23</v>
      </c>
      <c r="F313" s="54">
        <v>39</v>
      </c>
      <c r="G313" s="49">
        <v>87.28</v>
      </c>
      <c r="H313" s="21">
        <v>0.23699999999999999</v>
      </c>
      <c r="I313" s="48">
        <f t="shared" si="12"/>
        <v>107.96</v>
      </c>
      <c r="J313" s="45">
        <f t="shared" si="13"/>
        <v>4210.4399999999996</v>
      </c>
      <c r="K313" s="45"/>
    </row>
    <row r="314" spans="1:11" ht="38.25" outlineLevel="1" x14ac:dyDescent="0.25">
      <c r="A314" s="1" t="s">
        <v>418</v>
      </c>
      <c r="B314" s="16" t="s">
        <v>992</v>
      </c>
      <c r="C314" s="2">
        <v>93672</v>
      </c>
      <c r="D314" s="4" t="s">
        <v>1107</v>
      </c>
      <c r="E314" s="1" t="s">
        <v>23</v>
      </c>
      <c r="F314" s="54">
        <v>39</v>
      </c>
      <c r="G314" s="49">
        <v>97.13</v>
      </c>
      <c r="H314" s="21">
        <v>0.23699999999999999</v>
      </c>
      <c r="I314" s="48">
        <f t="shared" si="12"/>
        <v>120.14</v>
      </c>
      <c r="J314" s="45">
        <f t="shared" si="13"/>
        <v>4685.46</v>
      </c>
      <c r="K314" s="45"/>
    </row>
    <row r="315" spans="1:11" ht="38.25" outlineLevel="1" x14ac:dyDescent="0.25">
      <c r="A315" s="1" t="s">
        <v>419</v>
      </c>
      <c r="B315" s="16" t="s">
        <v>992</v>
      </c>
      <c r="C315" s="2">
        <v>93673</v>
      </c>
      <c r="D315" s="4" t="s">
        <v>1108</v>
      </c>
      <c r="E315" s="1" t="s">
        <v>23</v>
      </c>
      <c r="F315" s="54">
        <v>39</v>
      </c>
      <c r="G315" s="49">
        <v>109.63</v>
      </c>
      <c r="H315" s="21">
        <v>0.23699999999999999</v>
      </c>
      <c r="I315" s="48">
        <f t="shared" si="12"/>
        <v>135.61000000000001</v>
      </c>
      <c r="J315" s="45">
        <f t="shared" si="13"/>
        <v>5288.79</v>
      </c>
      <c r="K315" s="45"/>
    </row>
    <row r="316" spans="1:11" ht="25.5" outlineLevel="1" x14ac:dyDescent="0.25">
      <c r="A316" s="1" t="s">
        <v>420</v>
      </c>
      <c r="B316" s="16" t="s">
        <v>879</v>
      </c>
      <c r="C316" s="72" t="s">
        <v>1288</v>
      </c>
      <c r="D316" s="3" t="s">
        <v>421</v>
      </c>
      <c r="E316" s="1" t="s">
        <v>23</v>
      </c>
      <c r="F316" s="54">
        <v>30</v>
      </c>
      <c r="G316" s="49">
        <v>1340.62</v>
      </c>
      <c r="H316" s="21">
        <v>0.23699999999999999</v>
      </c>
      <c r="I316" s="48">
        <f t="shared" si="12"/>
        <v>1658.34</v>
      </c>
      <c r="J316" s="45">
        <f t="shared" si="13"/>
        <v>49750.2</v>
      </c>
      <c r="K316" s="45"/>
    </row>
    <row r="317" spans="1:11" outlineLevel="1" x14ac:dyDescent="0.25">
      <c r="A317" s="1" t="s">
        <v>422</v>
      </c>
      <c r="B317" s="16" t="s">
        <v>879</v>
      </c>
      <c r="C317" s="2">
        <v>90775</v>
      </c>
      <c r="D317" s="3" t="s">
        <v>423</v>
      </c>
      <c r="E317" s="1" t="s">
        <v>23</v>
      </c>
      <c r="F317" s="54">
        <v>65</v>
      </c>
      <c r="G317" s="49">
        <v>262.97000000000003</v>
      </c>
      <c r="H317" s="21">
        <v>0.23699999999999999</v>
      </c>
      <c r="I317" s="48">
        <f t="shared" si="12"/>
        <v>325.29000000000002</v>
      </c>
      <c r="J317" s="45">
        <f t="shared" si="13"/>
        <v>21143.85</v>
      </c>
      <c r="K317" s="45"/>
    </row>
    <row r="318" spans="1:11" ht="25.5" outlineLevel="1" x14ac:dyDescent="0.25">
      <c r="A318" s="1" t="s">
        <v>424</v>
      </c>
      <c r="B318" s="16" t="s">
        <v>879</v>
      </c>
      <c r="C318" s="72" t="s">
        <v>1289</v>
      </c>
      <c r="D318" s="3" t="s">
        <v>425</v>
      </c>
      <c r="E318" s="1" t="s">
        <v>34</v>
      </c>
      <c r="F318" s="54">
        <v>400</v>
      </c>
      <c r="G318" s="49">
        <v>138.52000000000001</v>
      </c>
      <c r="H318" s="21">
        <v>0.23699999999999999</v>
      </c>
      <c r="I318" s="48">
        <f t="shared" si="12"/>
        <v>171.34</v>
      </c>
      <c r="J318" s="45">
        <f t="shared" si="13"/>
        <v>68536</v>
      </c>
      <c r="K318" s="45"/>
    </row>
    <row r="319" spans="1:11" ht="25.5" outlineLevel="1" x14ac:dyDescent="0.25">
      <c r="A319" s="1" t="s">
        <v>426</v>
      </c>
      <c r="B319" s="16" t="s">
        <v>879</v>
      </c>
      <c r="C319" s="72" t="s">
        <v>1290</v>
      </c>
      <c r="D319" s="3" t="s">
        <v>427</v>
      </c>
      <c r="E319" s="1" t="s">
        <v>34</v>
      </c>
      <c r="F319" s="54">
        <v>400</v>
      </c>
      <c r="G319" s="49">
        <v>172.54</v>
      </c>
      <c r="H319" s="21">
        <v>0.23699999999999999</v>
      </c>
      <c r="I319" s="48">
        <f t="shared" si="12"/>
        <v>213.43</v>
      </c>
      <c r="J319" s="45">
        <f t="shared" si="13"/>
        <v>85372</v>
      </c>
      <c r="K319" s="45"/>
    </row>
    <row r="320" spans="1:11" ht="38.25" outlineLevel="1" x14ac:dyDescent="0.25">
      <c r="A320" s="1" t="s">
        <v>428</v>
      </c>
      <c r="B320" s="1" t="s">
        <v>992</v>
      </c>
      <c r="C320" s="2">
        <v>91879</v>
      </c>
      <c r="D320" s="4" t="s">
        <v>1109</v>
      </c>
      <c r="E320" s="1" t="s">
        <v>23</v>
      </c>
      <c r="F320" s="54">
        <v>390</v>
      </c>
      <c r="G320" s="49">
        <v>8.9499999999999993</v>
      </c>
      <c r="H320" s="21">
        <v>0.23699999999999999</v>
      </c>
      <c r="I320" s="48">
        <f t="shared" si="12"/>
        <v>11.07</v>
      </c>
      <c r="J320" s="45">
        <f t="shared" si="13"/>
        <v>4317.3</v>
      </c>
      <c r="K320" s="45"/>
    </row>
    <row r="321" spans="1:11" ht="51" outlineLevel="1" x14ac:dyDescent="0.25">
      <c r="A321" s="1" t="s">
        <v>429</v>
      </c>
      <c r="B321" s="1" t="s">
        <v>992</v>
      </c>
      <c r="C321" s="2">
        <v>91880</v>
      </c>
      <c r="D321" s="4" t="s">
        <v>1110</v>
      </c>
      <c r="E321" s="1" t="s">
        <v>23</v>
      </c>
      <c r="F321" s="54">
        <v>390</v>
      </c>
      <c r="G321" s="49">
        <v>11.08</v>
      </c>
      <c r="H321" s="21">
        <v>0.23699999999999999</v>
      </c>
      <c r="I321" s="48">
        <f t="shared" si="12"/>
        <v>13.7</v>
      </c>
      <c r="J321" s="45">
        <f t="shared" si="13"/>
        <v>5343</v>
      </c>
      <c r="K321" s="45"/>
    </row>
    <row r="322" spans="1:11" ht="51" outlineLevel="1" x14ac:dyDescent="0.25">
      <c r="A322" s="1" t="s">
        <v>430</v>
      </c>
      <c r="B322" s="1" t="s">
        <v>992</v>
      </c>
      <c r="C322" s="2">
        <v>91884</v>
      </c>
      <c r="D322" s="4" t="s">
        <v>1111</v>
      </c>
      <c r="E322" s="1" t="s">
        <v>23</v>
      </c>
      <c r="F322" s="54">
        <v>390</v>
      </c>
      <c r="G322" s="49">
        <v>15.3</v>
      </c>
      <c r="H322" s="21">
        <v>0.23699999999999999</v>
      </c>
      <c r="I322" s="48">
        <f t="shared" si="12"/>
        <v>18.920000000000002</v>
      </c>
      <c r="J322" s="45">
        <f t="shared" si="13"/>
        <v>7378.8</v>
      </c>
      <c r="K322" s="45"/>
    </row>
    <row r="323" spans="1:11" ht="38.25" outlineLevel="1" x14ac:dyDescent="0.25">
      <c r="A323" s="1" t="s">
        <v>431</v>
      </c>
      <c r="B323" s="1" t="s">
        <v>992</v>
      </c>
      <c r="C323" s="2">
        <v>91885</v>
      </c>
      <c r="D323" s="4" t="s">
        <v>1112</v>
      </c>
      <c r="E323" s="1" t="s">
        <v>23</v>
      </c>
      <c r="F323" s="54">
        <v>390</v>
      </c>
      <c r="G323" s="49">
        <v>17.37</v>
      </c>
      <c r="H323" s="21">
        <v>0.23699999999999999</v>
      </c>
      <c r="I323" s="48">
        <f t="shared" si="12"/>
        <v>21.48</v>
      </c>
      <c r="J323" s="45">
        <f t="shared" si="13"/>
        <v>8377.2000000000007</v>
      </c>
      <c r="K323" s="45"/>
    </row>
    <row r="324" spans="1:11" ht="38.25" outlineLevel="1" x14ac:dyDescent="0.25">
      <c r="A324" s="1" t="s">
        <v>432</v>
      </c>
      <c r="B324" s="1" t="s">
        <v>992</v>
      </c>
      <c r="C324" s="2">
        <v>91886</v>
      </c>
      <c r="D324" s="4" t="s">
        <v>1113</v>
      </c>
      <c r="E324" s="1" t="s">
        <v>23</v>
      </c>
      <c r="F324" s="54">
        <v>390</v>
      </c>
      <c r="G324" s="49">
        <v>20.11</v>
      </c>
      <c r="H324" s="21">
        <v>0.23699999999999999</v>
      </c>
      <c r="I324" s="48">
        <f t="shared" si="12"/>
        <v>24.87</v>
      </c>
      <c r="J324" s="45">
        <f t="shared" si="13"/>
        <v>9699.2999999999993</v>
      </c>
      <c r="K324" s="45"/>
    </row>
    <row r="325" spans="1:11" outlineLevel="1" x14ac:dyDescent="0.25">
      <c r="A325" s="1" t="s">
        <v>433</v>
      </c>
      <c r="B325" s="16" t="s">
        <v>879</v>
      </c>
      <c r="C325" s="72" t="s">
        <v>1291</v>
      </c>
      <c r="D325" s="3" t="s">
        <v>434</v>
      </c>
      <c r="E325" s="1" t="s">
        <v>34</v>
      </c>
      <c r="F325" s="54">
        <v>52</v>
      </c>
      <c r="G325" s="49">
        <v>27.55</v>
      </c>
      <c r="H325" s="21">
        <v>0.23699999999999999</v>
      </c>
      <c r="I325" s="48">
        <f t="shared" si="12"/>
        <v>34.07</v>
      </c>
      <c r="J325" s="45">
        <f t="shared" si="13"/>
        <v>1771.64</v>
      </c>
      <c r="K325" s="45"/>
    </row>
    <row r="326" spans="1:11" outlineLevel="1" x14ac:dyDescent="0.25">
      <c r="A326" s="1" t="s">
        <v>435</v>
      </c>
      <c r="B326" s="16" t="s">
        <v>879</v>
      </c>
      <c r="C326" s="72" t="s">
        <v>1292</v>
      </c>
      <c r="D326" s="3" t="s">
        <v>436</v>
      </c>
      <c r="E326" s="1" t="s">
        <v>34</v>
      </c>
      <c r="F326" s="54">
        <v>52</v>
      </c>
      <c r="G326" s="49">
        <v>59.56</v>
      </c>
      <c r="H326" s="21">
        <v>0.23699999999999999</v>
      </c>
      <c r="I326" s="48">
        <f t="shared" si="12"/>
        <v>73.67</v>
      </c>
      <c r="J326" s="45">
        <f t="shared" si="13"/>
        <v>3830.84</v>
      </c>
      <c r="K326" s="45"/>
    </row>
    <row r="327" spans="1:11" ht="25.5" outlineLevel="1" x14ac:dyDescent="0.25">
      <c r="A327" s="1" t="s">
        <v>437</v>
      </c>
      <c r="B327" s="16" t="s">
        <v>879</v>
      </c>
      <c r="C327" s="72" t="s">
        <v>1293</v>
      </c>
      <c r="D327" s="3" t="s">
        <v>438</v>
      </c>
      <c r="E327" s="1" t="s">
        <v>11</v>
      </c>
      <c r="F327" s="54">
        <v>52</v>
      </c>
      <c r="G327" s="49">
        <v>452.15</v>
      </c>
      <c r="H327" s="21">
        <v>0.23699999999999999</v>
      </c>
      <c r="I327" s="48">
        <f t="shared" si="12"/>
        <v>559.29999999999995</v>
      </c>
      <c r="J327" s="45">
        <f t="shared" si="13"/>
        <v>29083.599999999999</v>
      </c>
      <c r="K327" s="45"/>
    </row>
    <row r="328" spans="1:11" ht="63.75" outlineLevel="1" x14ac:dyDescent="0.25">
      <c r="A328" s="1" t="s">
        <v>439</v>
      </c>
      <c r="B328" s="16" t="s">
        <v>879</v>
      </c>
      <c r="C328" s="72" t="s">
        <v>1294</v>
      </c>
      <c r="D328" s="4" t="s">
        <v>1114</v>
      </c>
      <c r="E328" s="1" t="s">
        <v>23</v>
      </c>
      <c r="F328" s="54">
        <v>55</v>
      </c>
      <c r="G328" s="49">
        <v>229.29</v>
      </c>
      <c r="H328" s="21">
        <v>0.23699999999999999</v>
      </c>
      <c r="I328" s="48">
        <f t="shared" ref="I328:I387" si="14">ROUNDDOWN(G328*(1+H328),2)</f>
        <v>283.63</v>
      </c>
      <c r="J328" s="45">
        <f t="shared" ref="J328:K387" si="15">ROUNDDOWN(F328*I328,2)</f>
        <v>15599.65</v>
      </c>
      <c r="K328" s="45"/>
    </row>
    <row r="329" spans="1:11" ht="38.25" outlineLevel="1" x14ac:dyDescent="0.25">
      <c r="A329" s="1" t="s">
        <v>440</v>
      </c>
      <c r="B329" s="1" t="s">
        <v>992</v>
      </c>
      <c r="C329" s="2">
        <v>97589</v>
      </c>
      <c r="D329" s="4" t="s">
        <v>1115</v>
      </c>
      <c r="E329" s="1" t="s">
        <v>23</v>
      </c>
      <c r="F329" s="54">
        <v>55</v>
      </c>
      <c r="G329" s="49">
        <v>48.93</v>
      </c>
      <c r="H329" s="21">
        <v>0.23699999999999999</v>
      </c>
      <c r="I329" s="48">
        <f t="shared" si="14"/>
        <v>60.52</v>
      </c>
      <c r="J329" s="45">
        <f t="shared" si="15"/>
        <v>3328.6</v>
      </c>
      <c r="K329" s="45"/>
    </row>
    <row r="330" spans="1:11" ht="38.25" outlineLevel="1" x14ac:dyDescent="0.25">
      <c r="A330" s="1" t="s">
        <v>441</v>
      </c>
      <c r="B330" s="1" t="s">
        <v>992</v>
      </c>
      <c r="C330" s="2">
        <v>97587</v>
      </c>
      <c r="D330" s="4" t="s">
        <v>1116</v>
      </c>
      <c r="E330" s="1" t="s">
        <v>23</v>
      </c>
      <c r="F330" s="54">
        <v>100</v>
      </c>
      <c r="G330" s="49">
        <v>273.95</v>
      </c>
      <c r="H330" s="21">
        <v>0.23699999999999999</v>
      </c>
      <c r="I330" s="48">
        <f t="shared" si="14"/>
        <v>338.87</v>
      </c>
      <c r="J330" s="45">
        <f t="shared" si="15"/>
        <v>33887</v>
      </c>
      <c r="K330" s="45"/>
    </row>
    <row r="331" spans="1:11" ht="51" outlineLevel="1" x14ac:dyDescent="0.25">
      <c r="A331" s="1" t="s">
        <v>442</v>
      </c>
      <c r="B331" s="1" t="s">
        <v>992</v>
      </c>
      <c r="C331" s="2">
        <v>97583</v>
      </c>
      <c r="D331" s="3" t="s">
        <v>443</v>
      </c>
      <c r="E331" s="1" t="s">
        <v>23</v>
      </c>
      <c r="F331" s="54">
        <v>55</v>
      </c>
      <c r="G331" s="49">
        <v>86.46</v>
      </c>
      <c r="H331" s="21">
        <v>0.23699999999999999</v>
      </c>
      <c r="I331" s="48">
        <f t="shared" si="14"/>
        <v>106.95</v>
      </c>
      <c r="J331" s="45">
        <f t="shared" si="15"/>
        <v>5882.25</v>
      </c>
      <c r="K331" s="45"/>
    </row>
    <row r="332" spans="1:11" ht="51" outlineLevel="1" x14ac:dyDescent="0.25">
      <c r="A332" s="1" t="s">
        <v>444</v>
      </c>
      <c r="B332" s="1" t="s">
        <v>992</v>
      </c>
      <c r="C332" s="2">
        <v>97585</v>
      </c>
      <c r="D332" s="3" t="s">
        <v>445</v>
      </c>
      <c r="E332" s="1" t="s">
        <v>23</v>
      </c>
      <c r="F332" s="54">
        <v>100</v>
      </c>
      <c r="G332" s="49">
        <v>115.08</v>
      </c>
      <c r="H332" s="21">
        <v>0.23699999999999999</v>
      </c>
      <c r="I332" s="48">
        <f t="shared" si="14"/>
        <v>142.35</v>
      </c>
      <c r="J332" s="45">
        <f t="shared" si="15"/>
        <v>14235</v>
      </c>
      <c r="K332" s="45"/>
    </row>
    <row r="333" spans="1:11" ht="38.25" outlineLevel="1" x14ac:dyDescent="0.25">
      <c r="A333" s="1" t="s">
        <v>446</v>
      </c>
      <c r="B333" s="16" t="s">
        <v>879</v>
      </c>
      <c r="C333" s="72" t="s">
        <v>1295</v>
      </c>
      <c r="D333" s="4" t="s">
        <v>1117</v>
      </c>
      <c r="E333" s="1" t="s">
        <v>23</v>
      </c>
      <c r="F333" s="54">
        <v>33</v>
      </c>
      <c r="G333" s="49">
        <v>392.85</v>
      </c>
      <c r="H333" s="21">
        <v>0.23699999999999999</v>
      </c>
      <c r="I333" s="48">
        <f t="shared" si="14"/>
        <v>485.95</v>
      </c>
      <c r="J333" s="45">
        <f t="shared" si="15"/>
        <v>16036.35</v>
      </c>
      <c r="K333" s="45"/>
    </row>
    <row r="334" spans="1:11" ht="51" outlineLevel="1" x14ac:dyDescent="0.25">
      <c r="A334" s="1" t="s">
        <v>447</v>
      </c>
      <c r="B334" s="16" t="s">
        <v>879</v>
      </c>
      <c r="C334" s="72" t="s">
        <v>1296</v>
      </c>
      <c r="D334" s="4" t="s">
        <v>1118</v>
      </c>
      <c r="E334" s="1" t="s">
        <v>23</v>
      </c>
      <c r="F334" s="54">
        <v>241</v>
      </c>
      <c r="G334" s="49">
        <v>265.01</v>
      </c>
      <c r="H334" s="21">
        <v>0.23699999999999999</v>
      </c>
      <c r="I334" s="48">
        <f t="shared" si="14"/>
        <v>327.81</v>
      </c>
      <c r="J334" s="45">
        <f t="shared" si="15"/>
        <v>79002.210000000006</v>
      </c>
      <c r="K334" s="45"/>
    </row>
    <row r="335" spans="1:11" ht="38.25" outlineLevel="1" x14ac:dyDescent="0.25">
      <c r="A335" s="1" t="s">
        <v>448</v>
      </c>
      <c r="B335" s="16" t="s">
        <v>879</v>
      </c>
      <c r="C335" s="72" t="s">
        <v>1297</v>
      </c>
      <c r="D335" s="4" t="s">
        <v>1119</v>
      </c>
      <c r="E335" s="1" t="s">
        <v>23</v>
      </c>
      <c r="F335" s="54">
        <v>78</v>
      </c>
      <c r="G335" s="49">
        <v>307.37</v>
      </c>
      <c r="H335" s="21">
        <v>0.23699999999999999</v>
      </c>
      <c r="I335" s="48">
        <f t="shared" si="14"/>
        <v>380.21</v>
      </c>
      <c r="J335" s="45">
        <f t="shared" si="15"/>
        <v>29656.38</v>
      </c>
      <c r="K335" s="45"/>
    </row>
    <row r="336" spans="1:11" ht="25.5" outlineLevel="1" x14ac:dyDescent="0.25">
      <c r="A336" s="1" t="s">
        <v>449</v>
      </c>
      <c r="B336" s="16" t="s">
        <v>992</v>
      </c>
      <c r="C336" s="2">
        <v>98111</v>
      </c>
      <c r="D336" s="4" t="s">
        <v>1120</v>
      </c>
      <c r="E336" s="1" t="s">
        <v>23</v>
      </c>
      <c r="F336" s="54">
        <v>91</v>
      </c>
      <c r="G336" s="49">
        <v>57.87</v>
      </c>
      <c r="H336" s="21">
        <v>0.23699999999999999</v>
      </c>
      <c r="I336" s="48">
        <f t="shared" si="14"/>
        <v>71.58</v>
      </c>
      <c r="J336" s="45">
        <f t="shared" si="15"/>
        <v>6513.78</v>
      </c>
      <c r="K336" s="45"/>
    </row>
    <row r="337" spans="1:11" ht="38.25" outlineLevel="1" x14ac:dyDescent="0.25">
      <c r="A337" s="1" t="s">
        <v>450</v>
      </c>
      <c r="B337" s="16" t="s">
        <v>992</v>
      </c>
      <c r="C337" s="2">
        <v>96986</v>
      </c>
      <c r="D337" s="4" t="s">
        <v>1121</v>
      </c>
      <c r="E337" s="1" t="s">
        <v>23</v>
      </c>
      <c r="F337" s="54">
        <v>91</v>
      </c>
      <c r="G337" s="49">
        <v>146.38999999999999</v>
      </c>
      <c r="H337" s="21">
        <v>0.23699999999999999</v>
      </c>
      <c r="I337" s="48">
        <f t="shared" si="14"/>
        <v>181.08</v>
      </c>
      <c r="J337" s="45">
        <f t="shared" si="15"/>
        <v>16478.28</v>
      </c>
      <c r="K337" s="45"/>
    </row>
    <row r="338" spans="1:11" ht="38.25" outlineLevel="1" x14ac:dyDescent="0.25">
      <c r="A338" s="1" t="s">
        <v>451</v>
      </c>
      <c r="B338" s="16" t="s">
        <v>992</v>
      </c>
      <c r="C338" s="2">
        <v>96971</v>
      </c>
      <c r="D338" s="4" t="s">
        <v>1122</v>
      </c>
      <c r="E338" s="1" t="s">
        <v>34</v>
      </c>
      <c r="F338" s="54">
        <v>650</v>
      </c>
      <c r="G338" s="49">
        <v>37.46</v>
      </c>
      <c r="H338" s="21">
        <v>0.23699999999999999</v>
      </c>
      <c r="I338" s="48">
        <f t="shared" si="14"/>
        <v>46.33</v>
      </c>
      <c r="J338" s="45">
        <f t="shared" si="15"/>
        <v>30114.5</v>
      </c>
      <c r="K338" s="45"/>
    </row>
    <row r="339" spans="1:11" ht="38.25" outlineLevel="1" x14ac:dyDescent="0.25">
      <c r="A339" s="1" t="s">
        <v>452</v>
      </c>
      <c r="B339" s="16" t="s">
        <v>992</v>
      </c>
      <c r="C339" s="2">
        <v>96972</v>
      </c>
      <c r="D339" s="4" t="s">
        <v>1123</v>
      </c>
      <c r="E339" s="1" t="s">
        <v>34</v>
      </c>
      <c r="F339" s="54">
        <v>650</v>
      </c>
      <c r="G339" s="49">
        <v>50.36</v>
      </c>
      <c r="H339" s="21">
        <v>0.23699999999999999</v>
      </c>
      <c r="I339" s="48">
        <f t="shared" si="14"/>
        <v>62.29</v>
      </c>
      <c r="J339" s="45">
        <f t="shared" si="15"/>
        <v>40488.5</v>
      </c>
      <c r="K339" s="45"/>
    </row>
    <row r="340" spans="1:11" ht="25.5" outlineLevel="1" x14ac:dyDescent="0.25">
      <c r="A340" s="1" t="s">
        <v>453</v>
      </c>
      <c r="B340" s="16" t="s">
        <v>992</v>
      </c>
      <c r="C340" s="2">
        <v>96977</v>
      </c>
      <c r="D340" s="4" t="s">
        <v>1124</v>
      </c>
      <c r="E340" s="1" t="s">
        <v>34</v>
      </c>
      <c r="F340" s="54">
        <v>650</v>
      </c>
      <c r="G340" s="49">
        <v>50.22</v>
      </c>
      <c r="H340" s="21">
        <v>0.23699999999999999</v>
      </c>
      <c r="I340" s="48">
        <f t="shared" si="14"/>
        <v>62.12</v>
      </c>
      <c r="J340" s="45">
        <f t="shared" si="15"/>
        <v>40378</v>
      </c>
      <c r="K340" s="45"/>
    </row>
    <row r="341" spans="1:11" ht="38.25" outlineLevel="1" x14ac:dyDescent="0.25">
      <c r="A341" s="1" t="s">
        <v>454</v>
      </c>
      <c r="B341" s="16" t="s">
        <v>992</v>
      </c>
      <c r="C341" s="2">
        <v>96984</v>
      </c>
      <c r="D341" s="4" t="s">
        <v>1125</v>
      </c>
      <c r="E341" s="1" t="s">
        <v>23</v>
      </c>
      <c r="F341" s="54">
        <v>91</v>
      </c>
      <c r="G341" s="49">
        <v>77.14</v>
      </c>
      <c r="H341" s="21">
        <v>0.23699999999999999</v>
      </c>
      <c r="I341" s="48">
        <f t="shared" si="14"/>
        <v>95.42</v>
      </c>
      <c r="J341" s="45">
        <f t="shared" si="15"/>
        <v>8683.2199999999993</v>
      </c>
      <c r="K341" s="45"/>
    </row>
    <row r="342" spans="1:11" ht="25.5" outlineLevel="1" x14ac:dyDescent="0.25">
      <c r="A342" s="1" t="s">
        <v>455</v>
      </c>
      <c r="B342" s="16" t="s">
        <v>992</v>
      </c>
      <c r="C342" s="2">
        <v>96987</v>
      </c>
      <c r="D342" s="4" t="s">
        <v>1126</v>
      </c>
      <c r="E342" s="1" t="s">
        <v>23</v>
      </c>
      <c r="F342" s="54">
        <v>52</v>
      </c>
      <c r="G342" s="49">
        <v>133.53</v>
      </c>
      <c r="H342" s="21">
        <v>0.23699999999999999</v>
      </c>
      <c r="I342" s="48">
        <f t="shared" si="14"/>
        <v>165.17</v>
      </c>
      <c r="J342" s="45">
        <f t="shared" si="15"/>
        <v>8588.84</v>
      </c>
      <c r="K342" s="45"/>
    </row>
    <row r="343" spans="1:11" ht="25.5" outlineLevel="1" x14ac:dyDescent="0.25">
      <c r="A343" s="1" t="s">
        <v>456</v>
      </c>
      <c r="B343" s="23" t="s">
        <v>992</v>
      </c>
      <c r="C343" s="2">
        <v>96988</v>
      </c>
      <c r="D343" s="11" t="s">
        <v>1127</v>
      </c>
      <c r="E343" s="1" t="s">
        <v>23</v>
      </c>
      <c r="F343" s="54">
        <v>72</v>
      </c>
      <c r="G343" s="49">
        <v>166.69</v>
      </c>
      <c r="H343" s="21">
        <v>0.23699999999999999</v>
      </c>
      <c r="I343" s="48">
        <f t="shared" si="14"/>
        <v>206.19</v>
      </c>
      <c r="J343" s="45">
        <f t="shared" si="15"/>
        <v>14845.68</v>
      </c>
      <c r="K343" s="45"/>
    </row>
    <row r="344" spans="1:11" ht="25.5" outlineLevel="1" x14ac:dyDescent="0.25">
      <c r="A344" s="1" t="s">
        <v>457</v>
      </c>
      <c r="B344" s="16" t="s">
        <v>992</v>
      </c>
      <c r="C344" s="2">
        <v>96989</v>
      </c>
      <c r="D344" s="4" t="s">
        <v>1128</v>
      </c>
      <c r="E344" s="1" t="s">
        <v>23</v>
      </c>
      <c r="F344" s="54">
        <v>72</v>
      </c>
      <c r="G344" s="49">
        <v>139.37</v>
      </c>
      <c r="H344" s="21">
        <v>0.23699999999999999</v>
      </c>
      <c r="I344" s="48">
        <f t="shared" si="14"/>
        <v>172.4</v>
      </c>
      <c r="J344" s="45">
        <f t="shared" si="15"/>
        <v>12412.8</v>
      </c>
      <c r="K344" s="45"/>
    </row>
    <row r="345" spans="1:11" ht="25.5" outlineLevel="1" x14ac:dyDescent="0.25">
      <c r="A345" s="1" t="s">
        <v>458</v>
      </c>
      <c r="B345" s="16" t="s">
        <v>992</v>
      </c>
      <c r="C345" s="2">
        <v>98463</v>
      </c>
      <c r="D345" s="4" t="s">
        <v>1129</v>
      </c>
      <c r="E345" s="1" t="s">
        <v>23</v>
      </c>
      <c r="F345" s="54">
        <v>111</v>
      </c>
      <c r="G345" s="49">
        <v>30.75</v>
      </c>
      <c r="H345" s="21">
        <v>0.23699999999999999</v>
      </c>
      <c r="I345" s="48">
        <f t="shared" si="14"/>
        <v>38.03</v>
      </c>
      <c r="J345" s="45">
        <f t="shared" si="15"/>
        <v>4221.33</v>
      </c>
      <c r="K345" s="45"/>
    </row>
    <row r="346" spans="1:11" ht="38.25" outlineLevel="1" x14ac:dyDescent="0.25">
      <c r="A346" s="1" t="s">
        <v>459</v>
      </c>
      <c r="B346" s="16" t="s">
        <v>992</v>
      </c>
      <c r="C346" s="2">
        <v>97610</v>
      </c>
      <c r="D346" s="4" t="s">
        <v>1130</v>
      </c>
      <c r="E346" s="1" t="s">
        <v>23</v>
      </c>
      <c r="F346" s="54">
        <v>137</v>
      </c>
      <c r="G346" s="49">
        <v>19.27</v>
      </c>
      <c r="H346" s="21">
        <v>0.23699999999999999</v>
      </c>
      <c r="I346" s="48">
        <f t="shared" si="14"/>
        <v>23.83</v>
      </c>
      <c r="J346" s="45">
        <f t="shared" si="15"/>
        <v>3264.71</v>
      </c>
      <c r="K346" s="45"/>
    </row>
    <row r="347" spans="1:11" ht="25.5" outlineLevel="1" x14ac:dyDescent="0.25">
      <c r="A347" s="1" t="s">
        <v>460</v>
      </c>
      <c r="B347" s="16" t="s">
        <v>992</v>
      </c>
      <c r="C347" s="2">
        <v>97611</v>
      </c>
      <c r="D347" s="4" t="s">
        <v>1131</v>
      </c>
      <c r="E347" s="1" t="s">
        <v>23</v>
      </c>
      <c r="F347" s="54">
        <v>137</v>
      </c>
      <c r="G347" s="49">
        <v>26.56</v>
      </c>
      <c r="H347" s="21">
        <v>0.23699999999999999</v>
      </c>
      <c r="I347" s="48">
        <f t="shared" si="14"/>
        <v>32.85</v>
      </c>
      <c r="J347" s="45">
        <f t="shared" si="15"/>
        <v>4500.45</v>
      </c>
      <c r="K347" s="45"/>
    </row>
    <row r="348" spans="1:11" ht="25.5" outlineLevel="1" x14ac:dyDescent="0.25">
      <c r="A348" s="1" t="s">
        <v>461</v>
      </c>
      <c r="B348" s="16" t="s">
        <v>992</v>
      </c>
      <c r="C348" s="2">
        <v>97612</v>
      </c>
      <c r="D348" s="4" t="s">
        <v>1132</v>
      </c>
      <c r="E348" s="1" t="s">
        <v>23</v>
      </c>
      <c r="F348" s="54">
        <v>137</v>
      </c>
      <c r="G348" s="49">
        <v>28.63</v>
      </c>
      <c r="H348" s="21">
        <v>0.23699999999999999</v>
      </c>
      <c r="I348" s="48">
        <f t="shared" si="14"/>
        <v>35.409999999999997</v>
      </c>
      <c r="J348" s="45">
        <f t="shared" si="15"/>
        <v>4851.17</v>
      </c>
      <c r="K348" s="45"/>
    </row>
    <row r="349" spans="1:11" ht="38.25" outlineLevel="1" x14ac:dyDescent="0.25">
      <c r="A349" s="1" t="s">
        <v>462</v>
      </c>
      <c r="B349" s="16" t="s">
        <v>992</v>
      </c>
      <c r="C349" s="2">
        <v>100902</v>
      </c>
      <c r="D349" s="4" t="s">
        <v>1133</v>
      </c>
      <c r="E349" s="1" t="s">
        <v>23</v>
      </c>
      <c r="F349" s="54">
        <v>195</v>
      </c>
      <c r="G349" s="49">
        <v>29.33</v>
      </c>
      <c r="H349" s="21">
        <v>0.23699999999999999</v>
      </c>
      <c r="I349" s="48">
        <f t="shared" si="14"/>
        <v>36.28</v>
      </c>
      <c r="J349" s="45">
        <f t="shared" si="15"/>
        <v>7074.6</v>
      </c>
      <c r="K349" s="45"/>
    </row>
    <row r="350" spans="1:11" ht="38.25" outlineLevel="1" x14ac:dyDescent="0.25">
      <c r="A350" s="1" t="s">
        <v>463</v>
      </c>
      <c r="B350" s="16" t="s">
        <v>992</v>
      </c>
      <c r="C350" s="2">
        <v>100903</v>
      </c>
      <c r="D350" s="4" t="s">
        <v>1134</v>
      </c>
      <c r="E350" s="1" t="s">
        <v>23</v>
      </c>
      <c r="F350" s="54">
        <v>455</v>
      </c>
      <c r="G350" s="49">
        <v>33.6</v>
      </c>
      <c r="H350" s="21">
        <v>0.23699999999999999</v>
      </c>
      <c r="I350" s="48">
        <f t="shared" si="14"/>
        <v>41.56</v>
      </c>
      <c r="J350" s="45">
        <f t="shared" si="15"/>
        <v>18909.8</v>
      </c>
      <c r="K350" s="45"/>
    </row>
    <row r="351" spans="1:11" ht="38.25" outlineLevel="1" x14ac:dyDescent="0.25">
      <c r="A351" s="1" t="s">
        <v>464</v>
      </c>
      <c r="B351" s="16" t="s">
        <v>992</v>
      </c>
      <c r="C351" s="2">
        <v>97615</v>
      </c>
      <c r="D351" s="4" t="s">
        <v>1135</v>
      </c>
      <c r="E351" s="1" t="s">
        <v>23</v>
      </c>
      <c r="F351" s="54">
        <v>65</v>
      </c>
      <c r="G351" s="49">
        <v>55.98</v>
      </c>
      <c r="H351" s="21">
        <v>0.23699999999999999</v>
      </c>
      <c r="I351" s="48">
        <f t="shared" si="14"/>
        <v>69.239999999999995</v>
      </c>
      <c r="J351" s="45">
        <f t="shared" si="15"/>
        <v>4500.6000000000004</v>
      </c>
      <c r="K351" s="45"/>
    </row>
    <row r="352" spans="1:11" ht="38.25" outlineLevel="1" x14ac:dyDescent="0.25">
      <c r="A352" s="1" t="s">
        <v>465</v>
      </c>
      <c r="B352" s="1" t="s">
        <v>992</v>
      </c>
      <c r="C352" s="2">
        <v>100921</v>
      </c>
      <c r="D352" s="3" t="s">
        <v>466</v>
      </c>
      <c r="E352" s="1" t="s">
        <v>23</v>
      </c>
      <c r="F352" s="54">
        <v>143</v>
      </c>
      <c r="G352" s="49">
        <v>73.62</v>
      </c>
      <c r="H352" s="21">
        <v>0.23699999999999999</v>
      </c>
      <c r="I352" s="48">
        <f t="shared" si="14"/>
        <v>91.06</v>
      </c>
      <c r="J352" s="45">
        <f t="shared" si="15"/>
        <v>13021.58</v>
      </c>
      <c r="K352" s="45"/>
    </row>
    <row r="353" spans="1:11" ht="38.25" outlineLevel="1" x14ac:dyDescent="0.25">
      <c r="A353" s="1" t="s">
        <v>467</v>
      </c>
      <c r="B353" s="1" t="s">
        <v>992</v>
      </c>
      <c r="C353" s="2">
        <v>100922</v>
      </c>
      <c r="D353" s="3" t="s">
        <v>468</v>
      </c>
      <c r="E353" s="1" t="s">
        <v>23</v>
      </c>
      <c r="F353" s="54">
        <v>143</v>
      </c>
      <c r="G353" s="49">
        <v>52.5</v>
      </c>
      <c r="H353" s="21">
        <v>0.23699999999999999</v>
      </c>
      <c r="I353" s="48">
        <f t="shared" si="14"/>
        <v>64.94</v>
      </c>
      <c r="J353" s="45">
        <f t="shared" si="15"/>
        <v>9286.42</v>
      </c>
      <c r="K353" s="45"/>
    </row>
    <row r="354" spans="1:11" ht="25.5" outlineLevel="1" x14ac:dyDescent="0.25">
      <c r="A354" s="1" t="s">
        <v>469</v>
      </c>
      <c r="B354" s="16" t="s">
        <v>992</v>
      </c>
      <c r="C354" s="2">
        <v>101641</v>
      </c>
      <c r="D354" s="4" t="s">
        <v>1136</v>
      </c>
      <c r="E354" s="1" t="s">
        <v>23</v>
      </c>
      <c r="F354" s="54">
        <v>78</v>
      </c>
      <c r="G354" s="49">
        <v>50.27</v>
      </c>
      <c r="H354" s="21">
        <v>0.23699999999999999</v>
      </c>
      <c r="I354" s="48">
        <f t="shared" si="14"/>
        <v>62.18</v>
      </c>
      <c r="J354" s="45">
        <f t="shared" si="15"/>
        <v>4850.04</v>
      </c>
      <c r="K354" s="45"/>
    </row>
    <row r="355" spans="1:11" ht="38.25" outlineLevel="1" x14ac:dyDescent="0.25">
      <c r="A355" s="1" t="s">
        <v>470</v>
      </c>
      <c r="B355" s="16" t="s">
        <v>992</v>
      </c>
      <c r="C355" s="2">
        <v>101642</v>
      </c>
      <c r="D355" s="4" t="s">
        <v>1137</v>
      </c>
      <c r="E355" s="1" t="s">
        <v>23</v>
      </c>
      <c r="F355" s="54">
        <v>78</v>
      </c>
      <c r="G355" s="49">
        <v>25.51</v>
      </c>
      <c r="H355" s="21">
        <v>0.23699999999999999</v>
      </c>
      <c r="I355" s="48">
        <f t="shared" si="14"/>
        <v>31.55</v>
      </c>
      <c r="J355" s="45">
        <f t="shared" si="15"/>
        <v>2460.9</v>
      </c>
      <c r="K355" s="45"/>
    </row>
    <row r="356" spans="1:11" ht="51" outlineLevel="1" x14ac:dyDescent="0.25">
      <c r="A356" s="1" t="s">
        <v>471</v>
      </c>
      <c r="B356" s="1" t="s">
        <v>992</v>
      </c>
      <c r="C356" s="2">
        <v>97600</v>
      </c>
      <c r="D356" s="3" t="s">
        <v>472</v>
      </c>
      <c r="E356" s="1" t="s">
        <v>23</v>
      </c>
      <c r="F356" s="54">
        <v>78</v>
      </c>
      <c r="G356" s="49">
        <v>332.11</v>
      </c>
      <c r="H356" s="21">
        <v>0.23699999999999999</v>
      </c>
      <c r="I356" s="48">
        <f t="shared" si="14"/>
        <v>410.82</v>
      </c>
      <c r="J356" s="45">
        <f t="shared" si="15"/>
        <v>32043.96</v>
      </c>
      <c r="K356" s="45"/>
    </row>
    <row r="357" spans="1:11" ht="51" outlineLevel="1" x14ac:dyDescent="0.25">
      <c r="A357" s="1" t="s">
        <v>473</v>
      </c>
      <c r="B357" s="1" t="s">
        <v>992</v>
      </c>
      <c r="C357" s="2">
        <v>97601</v>
      </c>
      <c r="D357" s="3" t="s">
        <v>996</v>
      </c>
      <c r="E357" s="1" t="s">
        <v>23</v>
      </c>
      <c r="F357" s="54">
        <v>78</v>
      </c>
      <c r="G357" s="49">
        <v>350.55</v>
      </c>
      <c r="H357" s="21">
        <v>0.23699999999999999</v>
      </c>
      <c r="I357" s="48">
        <f t="shared" si="14"/>
        <v>433.63</v>
      </c>
      <c r="J357" s="45">
        <f t="shared" si="15"/>
        <v>33823.14</v>
      </c>
      <c r="K357" s="45"/>
    </row>
    <row r="358" spans="1:11" outlineLevel="1" x14ac:dyDescent="0.25">
      <c r="A358" s="1" t="s">
        <v>474</v>
      </c>
      <c r="B358" s="16" t="s">
        <v>879</v>
      </c>
      <c r="C358" s="2">
        <v>100305</v>
      </c>
      <c r="D358" s="3" t="s">
        <v>475</v>
      </c>
      <c r="E358" s="1" t="s">
        <v>23</v>
      </c>
      <c r="F358" s="54">
        <v>8</v>
      </c>
      <c r="G358" s="49">
        <v>2263.0700000000002</v>
      </c>
      <c r="H358" s="21">
        <v>0.23699999999999999</v>
      </c>
      <c r="I358" s="48">
        <f t="shared" si="14"/>
        <v>2799.41</v>
      </c>
      <c r="J358" s="45">
        <f t="shared" si="15"/>
        <v>22395.279999999999</v>
      </c>
      <c r="K358" s="45"/>
    </row>
    <row r="359" spans="1:11" outlineLevel="1" x14ac:dyDescent="0.25">
      <c r="A359" s="1" t="s">
        <v>476</v>
      </c>
      <c r="B359" s="16" t="s">
        <v>879</v>
      </c>
      <c r="C359" s="2">
        <v>100306</v>
      </c>
      <c r="D359" s="3" t="s">
        <v>477</v>
      </c>
      <c r="E359" s="1" t="s">
        <v>23</v>
      </c>
      <c r="F359" s="54">
        <v>8</v>
      </c>
      <c r="G359" s="49">
        <v>2934.25</v>
      </c>
      <c r="H359" s="21">
        <v>0.23699999999999999</v>
      </c>
      <c r="I359" s="48">
        <f t="shared" si="14"/>
        <v>3629.66</v>
      </c>
      <c r="J359" s="45">
        <f t="shared" si="15"/>
        <v>29037.279999999999</v>
      </c>
      <c r="K359" s="45"/>
    </row>
    <row r="360" spans="1:11" outlineLevel="1" x14ac:dyDescent="0.25">
      <c r="A360" s="1" t="s">
        <v>478</v>
      </c>
      <c r="B360" s="16" t="s">
        <v>879</v>
      </c>
      <c r="C360" s="72" t="s">
        <v>1298</v>
      </c>
      <c r="D360" s="3" t="s">
        <v>479</v>
      </c>
      <c r="E360" s="1" t="s">
        <v>23</v>
      </c>
      <c r="F360" s="54">
        <v>12</v>
      </c>
      <c r="G360" s="49">
        <v>4321.46</v>
      </c>
      <c r="H360" s="21">
        <v>0.23699999999999999</v>
      </c>
      <c r="I360" s="48">
        <f t="shared" si="14"/>
        <v>5345.64</v>
      </c>
      <c r="J360" s="45">
        <f t="shared" si="15"/>
        <v>64147.68</v>
      </c>
      <c r="K360" s="45"/>
    </row>
    <row r="361" spans="1:11" ht="25.5" outlineLevel="1" x14ac:dyDescent="0.25">
      <c r="A361" s="1" t="s">
        <v>480</v>
      </c>
      <c r="B361" s="16" t="s">
        <v>879</v>
      </c>
      <c r="C361" s="72" t="s">
        <v>1299</v>
      </c>
      <c r="D361" s="3" t="s">
        <v>481</v>
      </c>
      <c r="E361" s="1" t="s">
        <v>23</v>
      </c>
      <c r="F361" s="54">
        <v>13</v>
      </c>
      <c r="G361" s="49">
        <v>2739.27</v>
      </c>
      <c r="H361" s="21">
        <v>0.23699999999999999</v>
      </c>
      <c r="I361" s="48">
        <f t="shared" si="14"/>
        <v>3388.47</v>
      </c>
      <c r="J361" s="45">
        <f t="shared" si="15"/>
        <v>44050.11</v>
      </c>
      <c r="K361" s="45"/>
    </row>
    <row r="362" spans="1:11" outlineLevel="1" x14ac:dyDescent="0.25">
      <c r="A362" s="1" t="s">
        <v>482</v>
      </c>
      <c r="B362" s="16" t="s">
        <v>879</v>
      </c>
      <c r="C362" s="81" t="s">
        <v>1300</v>
      </c>
      <c r="D362" s="3" t="s">
        <v>483</v>
      </c>
      <c r="E362" s="1" t="s">
        <v>23</v>
      </c>
      <c r="F362" s="54">
        <v>78</v>
      </c>
      <c r="G362" s="49">
        <v>26.75</v>
      </c>
      <c r="H362" s="21">
        <v>0.23699999999999999</v>
      </c>
      <c r="I362" s="48">
        <f t="shared" si="14"/>
        <v>33.08</v>
      </c>
      <c r="J362" s="45">
        <f t="shared" si="15"/>
        <v>2580.2399999999998</v>
      </c>
      <c r="K362" s="45"/>
    </row>
    <row r="363" spans="1:11" outlineLevel="1" x14ac:dyDescent="0.25">
      <c r="A363" s="20">
        <v>5100</v>
      </c>
      <c r="B363" s="16" t="s">
        <v>879</v>
      </c>
      <c r="C363" s="81" t="s">
        <v>1301</v>
      </c>
      <c r="D363" s="3" t="s">
        <v>484</v>
      </c>
      <c r="E363" s="1" t="s">
        <v>34</v>
      </c>
      <c r="F363" s="54">
        <v>130</v>
      </c>
      <c r="G363" s="49">
        <v>26.75</v>
      </c>
      <c r="H363" s="21">
        <v>0.23699999999999999</v>
      </c>
      <c r="I363" s="48">
        <f t="shared" si="14"/>
        <v>33.08</v>
      </c>
      <c r="J363" s="45">
        <f t="shared" si="15"/>
        <v>4300.3999999999996</v>
      </c>
      <c r="K363" s="45"/>
    </row>
    <row r="364" spans="1:11" outlineLevel="1" x14ac:dyDescent="0.25">
      <c r="A364" s="20">
        <v>5101</v>
      </c>
      <c r="B364" s="16" t="s">
        <v>879</v>
      </c>
      <c r="C364" s="71" t="s">
        <v>1302</v>
      </c>
      <c r="D364" s="3" t="s">
        <v>485</v>
      </c>
      <c r="E364" s="1" t="s">
        <v>34</v>
      </c>
      <c r="F364" s="54">
        <v>780</v>
      </c>
      <c r="G364" s="49">
        <v>16.05</v>
      </c>
      <c r="H364" s="21">
        <v>0.23699999999999999</v>
      </c>
      <c r="I364" s="48">
        <f t="shared" si="14"/>
        <v>19.850000000000001</v>
      </c>
      <c r="J364" s="45">
        <f t="shared" si="15"/>
        <v>15483</v>
      </c>
      <c r="K364" s="45"/>
    </row>
    <row r="365" spans="1:11" outlineLevel="1" x14ac:dyDescent="0.25">
      <c r="A365" s="20">
        <v>5102</v>
      </c>
      <c r="B365" s="16" t="s">
        <v>879</v>
      </c>
      <c r="C365" s="71" t="s">
        <v>1303</v>
      </c>
      <c r="D365" s="3" t="s">
        <v>486</v>
      </c>
      <c r="E365" s="1" t="s">
        <v>34</v>
      </c>
      <c r="F365" s="54">
        <v>2600</v>
      </c>
      <c r="G365" s="49">
        <v>2.67</v>
      </c>
      <c r="H365" s="21">
        <v>0.23699999999999999</v>
      </c>
      <c r="I365" s="48">
        <f t="shared" si="14"/>
        <v>3.3</v>
      </c>
      <c r="J365" s="45">
        <f t="shared" si="15"/>
        <v>8580</v>
      </c>
      <c r="K365" s="45"/>
    </row>
    <row r="366" spans="1:11" ht="25.5" outlineLevel="1" x14ac:dyDescent="0.25">
      <c r="A366" s="20">
        <v>5103</v>
      </c>
      <c r="B366" s="16" t="s">
        <v>879</v>
      </c>
      <c r="C366" s="71" t="s">
        <v>1304</v>
      </c>
      <c r="D366" s="3" t="s">
        <v>487</v>
      </c>
      <c r="E366" s="1" t="s">
        <v>23</v>
      </c>
      <c r="F366" s="54">
        <v>33</v>
      </c>
      <c r="G366" s="49">
        <v>26.75</v>
      </c>
      <c r="H366" s="21">
        <v>0.23699999999999999</v>
      </c>
      <c r="I366" s="48">
        <f t="shared" si="14"/>
        <v>33.08</v>
      </c>
      <c r="J366" s="45">
        <f t="shared" si="15"/>
        <v>1091.6400000000001</v>
      </c>
      <c r="K366" s="45"/>
    </row>
    <row r="367" spans="1:11" ht="25.5" outlineLevel="1" x14ac:dyDescent="0.25">
      <c r="A367" s="20">
        <v>5104</v>
      </c>
      <c r="B367" s="16" t="s">
        <v>879</v>
      </c>
      <c r="C367" s="71" t="s">
        <v>1305</v>
      </c>
      <c r="D367" s="3" t="s">
        <v>488</v>
      </c>
      <c r="E367" s="1" t="s">
        <v>23</v>
      </c>
      <c r="F367" s="54">
        <v>33</v>
      </c>
      <c r="G367" s="49">
        <v>42.79</v>
      </c>
      <c r="H367" s="21">
        <v>0.23699999999999999</v>
      </c>
      <c r="I367" s="48">
        <f t="shared" si="14"/>
        <v>52.93</v>
      </c>
      <c r="J367" s="45">
        <f t="shared" si="15"/>
        <v>1746.69</v>
      </c>
      <c r="K367" s="45"/>
    </row>
    <row r="368" spans="1:11" ht="25.5" outlineLevel="1" x14ac:dyDescent="0.25">
      <c r="A368" s="20">
        <v>5105</v>
      </c>
      <c r="B368" s="16" t="s">
        <v>879</v>
      </c>
      <c r="C368" s="71" t="s">
        <v>1306</v>
      </c>
      <c r="D368" s="3" t="s">
        <v>489</v>
      </c>
      <c r="E368" s="1" t="s">
        <v>23</v>
      </c>
      <c r="F368" s="54">
        <v>65</v>
      </c>
      <c r="G368" s="49">
        <v>80.239999999999995</v>
      </c>
      <c r="H368" s="21">
        <v>0.23699999999999999</v>
      </c>
      <c r="I368" s="48">
        <f t="shared" si="14"/>
        <v>99.25</v>
      </c>
      <c r="J368" s="45">
        <f t="shared" si="15"/>
        <v>6451.25</v>
      </c>
      <c r="K368" s="45"/>
    </row>
    <row r="369" spans="1:11" ht="51" outlineLevel="1" x14ac:dyDescent="0.25">
      <c r="A369" s="20">
        <v>5106</v>
      </c>
      <c r="B369" s="1" t="s">
        <v>992</v>
      </c>
      <c r="C369" s="2">
        <v>93008</v>
      </c>
      <c r="D369" s="4" t="s">
        <v>1138</v>
      </c>
      <c r="E369" s="1" t="s">
        <v>34</v>
      </c>
      <c r="F369" s="54">
        <v>260</v>
      </c>
      <c r="G369" s="49">
        <v>19.13</v>
      </c>
      <c r="H369" s="21">
        <v>0.23699999999999999</v>
      </c>
      <c r="I369" s="48">
        <f t="shared" si="14"/>
        <v>23.66</v>
      </c>
      <c r="J369" s="45">
        <f t="shared" si="15"/>
        <v>6151.6</v>
      </c>
      <c r="K369" s="45"/>
    </row>
    <row r="370" spans="1:11" outlineLevel="1" x14ac:dyDescent="0.25">
      <c r="A370" s="20">
        <v>5107</v>
      </c>
      <c r="B370" s="16" t="s">
        <v>879</v>
      </c>
      <c r="C370" s="72" t="s">
        <v>1307</v>
      </c>
      <c r="D370" s="3" t="s">
        <v>490</v>
      </c>
      <c r="E370" s="1" t="s">
        <v>23</v>
      </c>
      <c r="F370" s="54">
        <v>7</v>
      </c>
      <c r="G370" s="49">
        <v>82.88</v>
      </c>
      <c r="H370" s="21">
        <v>0.23699999999999999</v>
      </c>
      <c r="I370" s="48">
        <f t="shared" si="14"/>
        <v>102.52</v>
      </c>
      <c r="J370" s="45">
        <f t="shared" si="15"/>
        <v>717.64</v>
      </c>
      <c r="K370" s="45"/>
    </row>
    <row r="371" spans="1:11" outlineLevel="1" x14ac:dyDescent="0.25">
      <c r="A371" s="20">
        <v>5108</v>
      </c>
      <c r="B371" s="16" t="s">
        <v>879</v>
      </c>
      <c r="C371" s="72" t="s">
        <v>1308</v>
      </c>
      <c r="D371" s="3" t="s">
        <v>491</v>
      </c>
      <c r="E371" s="1" t="s">
        <v>23</v>
      </c>
      <c r="F371" s="54">
        <v>11</v>
      </c>
      <c r="G371" s="49">
        <v>164.57</v>
      </c>
      <c r="H371" s="21">
        <v>0.23699999999999999</v>
      </c>
      <c r="I371" s="48">
        <f t="shared" si="14"/>
        <v>203.57</v>
      </c>
      <c r="J371" s="45">
        <f t="shared" si="15"/>
        <v>2239.27</v>
      </c>
      <c r="K371" s="45"/>
    </row>
    <row r="372" spans="1:11" ht="75" customHeight="1" outlineLevel="1" x14ac:dyDescent="0.25">
      <c r="A372" s="20">
        <v>5109</v>
      </c>
      <c r="B372" s="16" t="s">
        <v>879</v>
      </c>
      <c r="C372" s="72" t="s">
        <v>1309</v>
      </c>
      <c r="D372" s="3" t="s">
        <v>1416</v>
      </c>
      <c r="E372" s="1" t="s">
        <v>23</v>
      </c>
      <c r="F372" s="54">
        <v>52</v>
      </c>
      <c r="G372" s="49">
        <v>305.43</v>
      </c>
      <c r="H372" s="21">
        <v>0.23699999999999999</v>
      </c>
      <c r="I372" s="48">
        <f t="shared" si="14"/>
        <v>377.81</v>
      </c>
      <c r="J372" s="45">
        <f t="shared" si="15"/>
        <v>19646.12</v>
      </c>
      <c r="K372" s="45"/>
    </row>
    <row r="373" spans="1:11" ht="38.25" outlineLevel="1" x14ac:dyDescent="0.25">
      <c r="A373" s="20">
        <v>5110</v>
      </c>
      <c r="B373" s="1" t="s">
        <v>992</v>
      </c>
      <c r="C373" s="2">
        <v>97599</v>
      </c>
      <c r="D373" s="3" t="s">
        <v>492</v>
      </c>
      <c r="E373" s="1" t="s">
        <v>23</v>
      </c>
      <c r="F373" s="54">
        <v>130</v>
      </c>
      <c r="G373" s="49">
        <v>27.82</v>
      </c>
      <c r="H373" s="21">
        <v>0.23699999999999999</v>
      </c>
      <c r="I373" s="48">
        <f t="shared" si="14"/>
        <v>34.409999999999997</v>
      </c>
      <c r="J373" s="45">
        <f t="shared" si="15"/>
        <v>4473.3</v>
      </c>
      <c r="K373" s="45"/>
    </row>
    <row r="374" spans="1:11" outlineLevel="1" x14ac:dyDescent="0.25">
      <c r="A374" s="20">
        <v>5111</v>
      </c>
      <c r="B374" s="16" t="s">
        <v>879</v>
      </c>
      <c r="C374" s="72" t="s">
        <v>1310</v>
      </c>
      <c r="D374" s="3" t="s">
        <v>493</v>
      </c>
      <c r="E374" s="1" t="s">
        <v>23</v>
      </c>
      <c r="F374" s="54">
        <v>8</v>
      </c>
      <c r="G374" s="49">
        <v>1142.0899999999999</v>
      </c>
      <c r="H374" s="21">
        <v>0.23699999999999999</v>
      </c>
      <c r="I374" s="48">
        <f t="shared" si="14"/>
        <v>1412.76</v>
      </c>
      <c r="J374" s="45">
        <f t="shared" si="15"/>
        <v>11302.08</v>
      </c>
      <c r="K374" s="45"/>
    </row>
    <row r="375" spans="1:11" ht="25.5" outlineLevel="1" x14ac:dyDescent="0.25">
      <c r="A375" s="20">
        <v>5112</v>
      </c>
      <c r="B375" s="16" t="s">
        <v>879</v>
      </c>
      <c r="C375" s="72" t="s">
        <v>1311</v>
      </c>
      <c r="D375" s="3" t="s">
        <v>494</v>
      </c>
      <c r="E375" s="1" t="s">
        <v>23</v>
      </c>
      <c r="F375" s="54">
        <v>24</v>
      </c>
      <c r="G375" s="49">
        <v>175.95</v>
      </c>
      <c r="H375" s="21">
        <v>0.23699999999999999</v>
      </c>
      <c r="I375" s="48">
        <f t="shared" si="14"/>
        <v>217.65</v>
      </c>
      <c r="J375" s="45">
        <f t="shared" si="15"/>
        <v>5223.6000000000004</v>
      </c>
      <c r="K375" s="45"/>
    </row>
    <row r="376" spans="1:11" outlineLevel="1" x14ac:dyDescent="0.25">
      <c r="A376" s="20">
        <v>5113</v>
      </c>
      <c r="B376" s="16" t="s">
        <v>879</v>
      </c>
      <c r="C376" s="72" t="s">
        <v>1312</v>
      </c>
      <c r="D376" s="3" t="s">
        <v>495</v>
      </c>
      <c r="E376" s="1" t="s">
        <v>23</v>
      </c>
      <c r="F376" s="54">
        <v>24</v>
      </c>
      <c r="G376" s="49">
        <v>99.33</v>
      </c>
      <c r="H376" s="21">
        <v>0.23699999999999999</v>
      </c>
      <c r="I376" s="48">
        <f t="shared" si="14"/>
        <v>122.87</v>
      </c>
      <c r="J376" s="45">
        <f t="shared" si="15"/>
        <v>2948.88</v>
      </c>
      <c r="K376" s="45"/>
    </row>
    <row r="377" spans="1:11" ht="25.5" outlineLevel="1" x14ac:dyDescent="0.25">
      <c r="A377" s="20">
        <v>5114</v>
      </c>
      <c r="B377" s="16" t="s">
        <v>879</v>
      </c>
      <c r="C377" s="72" t="s">
        <v>1313</v>
      </c>
      <c r="D377" s="3" t="s">
        <v>496</v>
      </c>
      <c r="E377" s="1" t="s">
        <v>23</v>
      </c>
      <c r="F377" s="54">
        <v>24</v>
      </c>
      <c r="G377" s="49">
        <v>162.03</v>
      </c>
      <c r="H377" s="21">
        <v>0.23699999999999999</v>
      </c>
      <c r="I377" s="48">
        <f t="shared" si="14"/>
        <v>200.43</v>
      </c>
      <c r="J377" s="45">
        <f t="shared" si="15"/>
        <v>4810.32</v>
      </c>
      <c r="K377" s="45"/>
    </row>
    <row r="378" spans="1:11" ht="25.5" outlineLevel="1" x14ac:dyDescent="0.25">
      <c r="A378" s="20">
        <v>5115</v>
      </c>
      <c r="B378" s="16" t="s">
        <v>879</v>
      </c>
      <c r="C378" s="72" t="s">
        <v>1314</v>
      </c>
      <c r="D378" s="3" t="s">
        <v>497</v>
      </c>
      <c r="E378" s="1" t="s">
        <v>23</v>
      </c>
      <c r="F378" s="54">
        <v>26</v>
      </c>
      <c r="G378" s="49">
        <v>215.7</v>
      </c>
      <c r="H378" s="21">
        <v>0.23699999999999999</v>
      </c>
      <c r="I378" s="48">
        <f t="shared" si="14"/>
        <v>266.82</v>
      </c>
      <c r="J378" s="45">
        <f t="shared" si="15"/>
        <v>6937.32</v>
      </c>
      <c r="K378" s="45"/>
    </row>
    <row r="379" spans="1:11" outlineLevel="1" x14ac:dyDescent="0.25">
      <c r="A379" s="20">
        <v>5116</v>
      </c>
      <c r="B379" s="16" t="s">
        <v>879</v>
      </c>
      <c r="C379" s="72" t="s">
        <v>1315</v>
      </c>
      <c r="D379" s="3" t="s">
        <v>498</v>
      </c>
      <c r="E379" s="1" t="s">
        <v>23</v>
      </c>
      <c r="F379" s="54">
        <v>13</v>
      </c>
      <c r="G379" s="49">
        <v>204.05</v>
      </c>
      <c r="H379" s="21">
        <v>0.23699999999999999</v>
      </c>
      <c r="I379" s="48">
        <f t="shared" si="14"/>
        <v>252.4</v>
      </c>
      <c r="J379" s="45">
        <f t="shared" si="15"/>
        <v>3281.2</v>
      </c>
      <c r="K379" s="45"/>
    </row>
    <row r="380" spans="1:11" outlineLevel="1" x14ac:dyDescent="0.25">
      <c r="A380" s="20">
        <v>5117</v>
      </c>
      <c r="B380" s="16" t="s">
        <v>879</v>
      </c>
      <c r="C380" s="72" t="s">
        <v>1316</v>
      </c>
      <c r="D380" s="3" t="s">
        <v>499</v>
      </c>
      <c r="E380" s="1" t="s">
        <v>34</v>
      </c>
      <c r="F380" s="54">
        <v>130</v>
      </c>
      <c r="G380" s="49">
        <v>15.18</v>
      </c>
      <c r="H380" s="21">
        <v>0.23699999999999999</v>
      </c>
      <c r="I380" s="48">
        <f t="shared" si="14"/>
        <v>18.77</v>
      </c>
      <c r="J380" s="45">
        <f t="shared" si="15"/>
        <v>2440.1</v>
      </c>
      <c r="K380" s="45"/>
    </row>
    <row r="381" spans="1:11" ht="25.5" outlineLevel="1" x14ac:dyDescent="0.25">
      <c r="A381" s="20">
        <v>5118</v>
      </c>
      <c r="B381" s="16" t="s">
        <v>879</v>
      </c>
      <c r="C381" s="72" t="s">
        <v>1317</v>
      </c>
      <c r="D381" s="3" t="s">
        <v>500</v>
      </c>
      <c r="E381" s="1" t="s">
        <v>34</v>
      </c>
      <c r="F381" s="54">
        <v>455</v>
      </c>
      <c r="G381" s="49">
        <v>72.55</v>
      </c>
      <c r="H381" s="21">
        <v>0.23699999999999999</v>
      </c>
      <c r="I381" s="48">
        <f t="shared" si="14"/>
        <v>89.74</v>
      </c>
      <c r="J381" s="45">
        <f t="shared" si="15"/>
        <v>40831.699999999997</v>
      </c>
      <c r="K381" s="45"/>
    </row>
    <row r="382" spans="1:11" outlineLevel="1" x14ac:dyDescent="0.25">
      <c r="A382" s="20">
        <v>5119</v>
      </c>
      <c r="B382" s="16" t="s">
        <v>879</v>
      </c>
      <c r="C382" s="72" t="s">
        <v>1318</v>
      </c>
      <c r="D382" s="3" t="s">
        <v>501</v>
      </c>
      <c r="E382" s="1" t="s">
        <v>23</v>
      </c>
      <c r="F382" s="54">
        <v>26</v>
      </c>
      <c r="G382" s="49">
        <v>107.25</v>
      </c>
      <c r="H382" s="21">
        <v>0.23699999999999999</v>
      </c>
      <c r="I382" s="48">
        <f t="shared" si="14"/>
        <v>132.66</v>
      </c>
      <c r="J382" s="45">
        <f t="shared" si="15"/>
        <v>3449.16</v>
      </c>
      <c r="K382" s="45"/>
    </row>
    <row r="383" spans="1:11" outlineLevel="1" x14ac:dyDescent="0.25">
      <c r="A383" s="20">
        <v>5120</v>
      </c>
      <c r="B383" s="16" t="s">
        <v>879</v>
      </c>
      <c r="C383" s="72" t="s">
        <v>1319</v>
      </c>
      <c r="D383" s="3" t="s">
        <v>502</v>
      </c>
      <c r="E383" s="1" t="s">
        <v>23</v>
      </c>
      <c r="F383" s="54">
        <v>26</v>
      </c>
      <c r="G383" s="49">
        <v>1278.57</v>
      </c>
      <c r="H383" s="21">
        <v>0.23699999999999999</v>
      </c>
      <c r="I383" s="48">
        <f t="shared" si="14"/>
        <v>1581.59</v>
      </c>
      <c r="J383" s="45">
        <f t="shared" si="15"/>
        <v>41121.339999999997</v>
      </c>
      <c r="K383" s="45"/>
    </row>
    <row r="384" spans="1:11" outlineLevel="1" x14ac:dyDescent="0.25">
      <c r="A384" s="25">
        <v>5121</v>
      </c>
      <c r="B384" s="23" t="s">
        <v>879</v>
      </c>
      <c r="C384" s="82" t="s">
        <v>1320</v>
      </c>
      <c r="D384" s="13" t="s">
        <v>503</v>
      </c>
      <c r="E384" s="12" t="s">
        <v>34</v>
      </c>
      <c r="F384" s="56">
        <v>228</v>
      </c>
      <c r="G384" s="49">
        <v>34.049999999999997</v>
      </c>
      <c r="H384" s="21">
        <v>0.23699999999999999</v>
      </c>
      <c r="I384" s="48">
        <f t="shared" si="14"/>
        <v>42.11</v>
      </c>
      <c r="J384" s="45">
        <f t="shared" si="15"/>
        <v>9601.08</v>
      </c>
      <c r="K384" s="45"/>
    </row>
    <row r="385" spans="1:11" outlineLevel="1" x14ac:dyDescent="0.25">
      <c r="A385" s="20">
        <v>5122</v>
      </c>
      <c r="B385" s="16" t="s">
        <v>879</v>
      </c>
      <c r="C385" s="72" t="s">
        <v>1321</v>
      </c>
      <c r="D385" s="3" t="s">
        <v>504</v>
      </c>
      <c r="E385" s="1" t="s">
        <v>34</v>
      </c>
      <c r="F385" s="54">
        <v>228</v>
      </c>
      <c r="G385" s="49">
        <v>25.11</v>
      </c>
      <c r="H385" s="21">
        <v>0.23699999999999999</v>
      </c>
      <c r="I385" s="48">
        <f t="shared" si="14"/>
        <v>31.06</v>
      </c>
      <c r="J385" s="45">
        <f t="shared" si="15"/>
        <v>7081.68</v>
      </c>
      <c r="K385" s="45"/>
    </row>
    <row r="386" spans="1:11" outlineLevel="1" x14ac:dyDescent="0.25">
      <c r="A386" s="20">
        <v>5123</v>
      </c>
      <c r="B386" s="16" t="s">
        <v>879</v>
      </c>
      <c r="C386" s="2">
        <v>100309</v>
      </c>
      <c r="D386" s="3" t="s">
        <v>505</v>
      </c>
      <c r="E386" s="1" t="s">
        <v>23</v>
      </c>
      <c r="F386" s="54">
        <v>7</v>
      </c>
      <c r="G386" s="49">
        <v>4737</v>
      </c>
      <c r="H386" s="21">
        <v>0.23699999999999999</v>
      </c>
      <c r="I386" s="48">
        <f t="shared" si="14"/>
        <v>5859.66</v>
      </c>
      <c r="J386" s="45">
        <f t="shared" si="15"/>
        <v>41017.620000000003</v>
      </c>
      <c r="K386" s="45"/>
    </row>
    <row r="387" spans="1:11" ht="38.25" outlineLevel="1" x14ac:dyDescent="0.25">
      <c r="A387" s="20">
        <v>5124</v>
      </c>
      <c r="B387" s="16" t="s">
        <v>879</v>
      </c>
      <c r="C387" s="72" t="s">
        <v>1322</v>
      </c>
      <c r="D387" s="3" t="s">
        <v>1417</v>
      </c>
      <c r="E387" s="1" t="s">
        <v>23</v>
      </c>
      <c r="F387" s="54">
        <v>26</v>
      </c>
      <c r="G387" s="49">
        <v>296.67</v>
      </c>
      <c r="H387" s="21">
        <v>0.23699999999999999</v>
      </c>
      <c r="I387" s="48">
        <f t="shared" si="14"/>
        <v>366.98</v>
      </c>
      <c r="J387" s="45">
        <f t="shared" si="15"/>
        <v>9541.48</v>
      </c>
      <c r="K387" s="45"/>
    </row>
    <row r="388" spans="1:11" x14ac:dyDescent="0.25">
      <c r="A388" s="107"/>
      <c r="B388" s="108"/>
      <c r="C388" s="108"/>
      <c r="D388" s="109"/>
      <c r="E388" s="128" t="s">
        <v>506</v>
      </c>
      <c r="F388" s="129"/>
      <c r="G388" s="129"/>
      <c r="H388" s="129"/>
      <c r="I388" s="130"/>
      <c r="J388" s="51">
        <f>SUM(J264:J387)</f>
        <v>2740738.9400000004</v>
      </c>
      <c r="K388" s="51"/>
    </row>
    <row r="389" spans="1:11" x14ac:dyDescent="0.25">
      <c r="A389" s="14">
        <v>6</v>
      </c>
      <c r="B389" s="18"/>
      <c r="C389" s="76"/>
      <c r="D389" s="10" t="s">
        <v>507</v>
      </c>
      <c r="E389" s="134"/>
      <c r="F389" s="135"/>
      <c r="G389" s="135"/>
      <c r="H389" s="135"/>
      <c r="I389" s="136"/>
      <c r="J389" s="39"/>
      <c r="K389" s="39"/>
    </row>
    <row r="390" spans="1:11" ht="38.25" outlineLevel="1" x14ac:dyDescent="0.25">
      <c r="A390" s="1" t="s">
        <v>508</v>
      </c>
      <c r="B390" s="1" t="s">
        <v>992</v>
      </c>
      <c r="C390" s="2">
        <v>94195</v>
      </c>
      <c r="D390" s="4" t="s">
        <v>1139</v>
      </c>
      <c r="E390" s="1" t="s">
        <v>11</v>
      </c>
      <c r="F390" s="54">
        <v>975</v>
      </c>
      <c r="G390" s="49">
        <v>54.76</v>
      </c>
      <c r="H390" s="21">
        <v>0.23699999999999999</v>
      </c>
      <c r="I390" s="48">
        <f t="shared" ref="I390" si="16">TRUNC(G390*(1+H390),2)</f>
        <v>67.73</v>
      </c>
      <c r="J390" s="45">
        <f t="shared" ref="J390:K428" si="17">ROUNDDOWN(F390*I390,2)</f>
        <v>66036.75</v>
      </c>
      <c r="K390" s="45"/>
    </row>
    <row r="391" spans="1:11" ht="38.25" outlineLevel="1" x14ac:dyDescent="0.25">
      <c r="A391" s="1" t="s">
        <v>509</v>
      </c>
      <c r="B391" s="1" t="s">
        <v>992</v>
      </c>
      <c r="C391" s="2">
        <v>94201</v>
      </c>
      <c r="D391" s="4" t="s">
        <v>1140</v>
      </c>
      <c r="E391" s="1" t="s">
        <v>11</v>
      </c>
      <c r="F391" s="54">
        <v>780</v>
      </c>
      <c r="G391" s="49">
        <v>77.37</v>
      </c>
      <c r="H391" s="21">
        <v>0.23699999999999999</v>
      </c>
      <c r="I391" s="48">
        <f t="shared" ref="I391:I428" si="18">TRUNC(G391*(1+H391),2)</f>
        <v>95.7</v>
      </c>
      <c r="J391" s="45">
        <f t="shared" si="17"/>
        <v>74646</v>
      </c>
      <c r="K391" s="45"/>
    </row>
    <row r="392" spans="1:11" ht="25.5" outlineLevel="1" x14ac:dyDescent="0.25">
      <c r="A392" s="1" t="s">
        <v>510</v>
      </c>
      <c r="B392" s="16" t="s">
        <v>992</v>
      </c>
      <c r="C392" s="2">
        <v>94224</v>
      </c>
      <c r="D392" s="3" t="s">
        <v>1418</v>
      </c>
      <c r="E392" s="1" t="s">
        <v>34</v>
      </c>
      <c r="F392" s="54">
        <v>1000</v>
      </c>
      <c r="G392" s="49">
        <v>29.47</v>
      </c>
      <c r="H392" s="21">
        <v>0.23699999999999999</v>
      </c>
      <c r="I392" s="48">
        <f t="shared" si="18"/>
        <v>36.450000000000003</v>
      </c>
      <c r="J392" s="45">
        <f t="shared" si="17"/>
        <v>36450</v>
      </c>
      <c r="K392" s="45"/>
    </row>
    <row r="393" spans="1:11" ht="51" outlineLevel="1" x14ac:dyDescent="0.25">
      <c r="A393" s="86" t="s">
        <v>511</v>
      </c>
      <c r="B393" s="86" t="s">
        <v>992</v>
      </c>
      <c r="C393" s="97">
        <v>92568</v>
      </c>
      <c r="D393" s="88" t="s">
        <v>1419</v>
      </c>
      <c r="E393" s="86" t="s">
        <v>11</v>
      </c>
      <c r="F393" s="54">
        <v>840</v>
      </c>
      <c r="G393" s="49">
        <v>155.30000000000001</v>
      </c>
      <c r="H393" s="89">
        <v>0.23699999999999999</v>
      </c>
      <c r="I393" s="48">
        <f t="shared" si="18"/>
        <v>192.1</v>
      </c>
      <c r="J393" s="45">
        <f t="shared" si="17"/>
        <v>161364</v>
      </c>
      <c r="K393" s="45"/>
    </row>
    <row r="394" spans="1:11" ht="51" outlineLevel="1" x14ac:dyDescent="0.25">
      <c r="A394" s="1" t="s">
        <v>512</v>
      </c>
      <c r="B394" s="1" t="s">
        <v>992</v>
      </c>
      <c r="C394" s="2">
        <v>92569</v>
      </c>
      <c r="D394" s="4" t="s">
        <v>1141</v>
      </c>
      <c r="E394" s="1" t="s">
        <v>11</v>
      </c>
      <c r="F394" s="54">
        <v>1040</v>
      </c>
      <c r="G394" s="49">
        <v>87.14</v>
      </c>
      <c r="H394" s="21">
        <v>0.23699999999999999</v>
      </c>
      <c r="I394" s="48">
        <f t="shared" si="18"/>
        <v>107.79</v>
      </c>
      <c r="J394" s="45">
        <f t="shared" si="17"/>
        <v>112101.6</v>
      </c>
      <c r="K394" s="45"/>
    </row>
    <row r="395" spans="1:11" ht="25.5" outlineLevel="1" x14ac:dyDescent="0.25">
      <c r="A395" s="1" t="s">
        <v>513</v>
      </c>
      <c r="B395" s="16" t="s">
        <v>992</v>
      </c>
      <c r="C395" s="2">
        <v>94232</v>
      </c>
      <c r="D395" s="4" t="s">
        <v>1142</v>
      </c>
      <c r="E395" s="1" t="s">
        <v>23</v>
      </c>
      <c r="F395" s="54">
        <v>1690</v>
      </c>
      <c r="G395" s="49">
        <v>3.34</v>
      </c>
      <c r="H395" s="21">
        <v>0.23699999999999999</v>
      </c>
      <c r="I395" s="48">
        <f t="shared" si="18"/>
        <v>4.13</v>
      </c>
      <c r="J395" s="45">
        <f t="shared" si="17"/>
        <v>6979.7</v>
      </c>
      <c r="K395" s="45"/>
    </row>
    <row r="396" spans="1:11" ht="38.25" outlineLevel="1" x14ac:dyDescent="0.25">
      <c r="A396" s="1" t="s">
        <v>514</v>
      </c>
      <c r="B396" s="1" t="s">
        <v>992</v>
      </c>
      <c r="C396" s="2">
        <v>94445</v>
      </c>
      <c r="D396" s="3" t="s">
        <v>1420</v>
      </c>
      <c r="E396" s="1" t="s">
        <v>11</v>
      </c>
      <c r="F396" s="54">
        <v>910</v>
      </c>
      <c r="G396" s="49">
        <v>77.37</v>
      </c>
      <c r="H396" s="21">
        <v>0.23699999999999999</v>
      </c>
      <c r="I396" s="48">
        <f t="shared" si="18"/>
        <v>95.7</v>
      </c>
      <c r="J396" s="45">
        <f t="shared" si="17"/>
        <v>87087</v>
      </c>
      <c r="K396" s="45"/>
    </row>
    <row r="397" spans="1:11" ht="38.25" outlineLevel="1" x14ac:dyDescent="0.25">
      <c r="A397" s="1" t="s">
        <v>515</v>
      </c>
      <c r="B397" s="1" t="s">
        <v>992</v>
      </c>
      <c r="C397" s="2">
        <v>94447</v>
      </c>
      <c r="D397" s="3" t="s">
        <v>1421</v>
      </c>
      <c r="E397" s="1" t="s">
        <v>11</v>
      </c>
      <c r="F397" s="54">
        <v>910</v>
      </c>
      <c r="G397" s="49">
        <v>77.37</v>
      </c>
      <c r="H397" s="21">
        <v>0.23699999999999999</v>
      </c>
      <c r="I397" s="48">
        <f t="shared" si="18"/>
        <v>95.7</v>
      </c>
      <c r="J397" s="45">
        <f t="shared" si="17"/>
        <v>87087</v>
      </c>
      <c r="K397" s="45"/>
    </row>
    <row r="398" spans="1:11" ht="51" outlineLevel="1" x14ac:dyDescent="0.25">
      <c r="A398" s="1" t="s">
        <v>516</v>
      </c>
      <c r="B398" s="1" t="s">
        <v>992</v>
      </c>
      <c r="C398" s="2">
        <v>94210</v>
      </c>
      <c r="D398" s="3" t="s">
        <v>1422</v>
      </c>
      <c r="E398" s="1" t="s">
        <v>11</v>
      </c>
      <c r="F398" s="54">
        <v>1625</v>
      </c>
      <c r="G398" s="49">
        <v>48.78</v>
      </c>
      <c r="H398" s="21">
        <v>0.23699999999999999</v>
      </c>
      <c r="I398" s="48">
        <f t="shared" si="18"/>
        <v>60.34</v>
      </c>
      <c r="J398" s="45">
        <f t="shared" si="17"/>
        <v>98052.5</v>
      </c>
      <c r="K398" s="45"/>
    </row>
    <row r="399" spans="1:11" ht="38.25" outlineLevel="1" x14ac:dyDescent="0.25">
      <c r="A399" s="1" t="s">
        <v>517</v>
      </c>
      <c r="B399" s="16" t="s">
        <v>992</v>
      </c>
      <c r="C399" s="2">
        <v>94216</v>
      </c>
      <c r="D399" s="3" t="s">
        <v>1423</v>
      </c>
      <c r="E399" s="1" t="s">
        <v>11</v>
      </c>
      <c r="F399" s="54">
        <v>4200</v>
      </c>
      <c r="G399" s="49">
        <v>233.08</v>
      </c>
      <c r="H399" s="21">
        <v>0.23699999999999999</v>
      </c>
      <c r="I399" s="48">
        <f t="shared" si="18"/>
        <v>288.31</v>
      </c>
      <c r="J399" s="45">
        <f t="shared" si="17"/>
        <v>1210902</v>
      </c>
      <c r="K399" s="45"/>
    </row>
    <row r="400" spans="1:11" ht="51" outlineLevel="1" x14ac:dyDescent="0.25">
      <c r="A400" s="1" t="s">
        <v>518</v>
      </c>
      <c r="B400" s="1" t="s">
        <v>992</v>
      </c>
      <c r="C400" s="2">
        <v>94219</v>
      </c>
      <c r="D400" s="3" t="s">
        <v>1424</v>
      </c>
      <c r="E400" s="1" t="s">
        <v>34</v>
      </c>
      <c r="F400" s="54">
        <v>390</v>
      </c>
      <c r="G400" s="49">
        <v>41.54</v>
      </c>
      <c r="H400" s="21">
        <v>0.23699999999999999</v>
      </c>
      <c r="I400" s="48">
        <f t="shared" si="18"/>
        <v>51.38</v>
      </c>
      <c r="J400" s="45">
        <f t="shared" si="17"/>
        <v>20038.2</v>
      </c>
      <c r="K400" s="45"/>
    </row>
    <row r="401" spans="1:11" ht="51" outlineLevel="1" x14ac:dyDescent="0.25">
      <c r="A401" s="1" t="s">
        <v>519</v>
      </c>
      <c r="B401" s="1" t="s">
        <v>992</v>
      </c>
      <c r="C401" s="2">
        <v>94222</v>
      </c>
      <c r="D401" s="3" t="s">
        <v>1425</v>
      </c>
      <c r="E401" s="1" t="s">
        <v>34</v>
      </c>
      <c r="F401" s="54">
        <v>390</v>
      </c>
      <c r="G401" s="49">
        <v>47.75</v>
      </c>
      <c r="H401" s="21">
        <v>0.23699999999999999</v>
      </c>
      <c r="I401" s="48">
        <f t="shared" si="18"/>
        <v>59.06</v>
      </c>
      <c r="J401" s="45">
        <f t="shared" si="17"/>
        <v>23033.4</v>
      </c>
      <c r="K401" s="45"/>
    </row>
    <row r="402" spans="1:11" ht="38.25" outlineLevel="1" x14ac:dyDescent="0.25">
      <c r="A402" s="1" t="s">
        <v>520</v>
      </c>
      <c r="B402" s="1" t="s">
        <v>992</v>
      </c>
      <c r="C402" s="2">
        <v>94223</v>
      </c>
      <c r="D402" s="3" t="s">
        <v>521</v>
      </c>
      <c r="E402" s="1" t="s">
        <v>34</v>
      </c>
      <c r="F402" s="54">
        <v>390</v>
      </c>
      <c r="G402" s="49">
        <v>79</v>
      </c>
      <c r="H402" s="21">
        <v>0.23699999999999999</v>
      </c>
      <c r="I402" s="48">
        <f t="shared" si="18"/>
        <v>97.72</v>
      </c>
      <c r="J402" s="45">
        <f t="shared" si="17"/>
        <v>38110.800000000003</v>
      </c>
      <c r="K402" s="45"/>
    </row>
    <row r="403" spans="1:11" ht="38.25" outlineLevel="1" x14ac:dyDescent="0.25">
      <c r="A403" s="1" t="s">
        <v>522</v>
      </c>
      <c r="B403" s="1" t="s">
        <v>992</v>
      </c>
      <c r="C403" s="2">
        <v>100327</v>
      </c>
      <c r="D403" s="3" t="s">
        <v>523</v>
      </c>
      <c r="E403" s="1" t="s">
        <v>34</v>
      </c>
      <c r="F403" s="54">
        <v>800</v>
      </c>
      <c r="G403" s="49">
        <v>58.86</v>
      </c>
      <c r="H403" s="21">
        <v>0.23699999999999999</v>
      </c>
      <c r="I403" s="48">
        <f t="shared" si="18"/>
        <v>72.8</v>
      </c>
      <c r="J403" s="45">
        <f t="shared" si="17"/>
        <v>58240</v>
      </c>
      <c r="K403" s="45"/>
    </row>
    <row r="404" spans="1:11" ht="25.5" outlineLevel="1" x14ac:dyDescent="0.25">
      <c r="A404" s="1" t="s">
        <v>524</v>
      </c>
      <c r="B404" s="16" t="s">
        <v>879</v>
      </c>
      <c r="C404" s="2">
        <v>101133</v>
      </c>
      <c r="D404" s="3" t="s">
        <v>525</v>
      </c>
      <c r="E404" s="1" t="s">
        <v>34</v>
      </c>
      <c r="F404" s="54">
        <v>600</v>
      </c>
      <c r="G404" s="49">
        <v>109.93</v>
      </c>
      <c r="H404" s="21">
        <v>0.23699999999999999</v>
      </c>
      <c r="I404" s="48">
        <f t="shared" si="18"/>
        <v>135.97999999999999</v>
      </c>
      <c r="J404" s="45">
        <f t="shared" si="17"/>
        <v>81588</v>
      </c>
      <c r="K404" s="45"/>
    </row>
    <row r="405" spans="1:11" ht="25.5" outlineLevel="1" x14ac:dyDescent="0.25">
      <c r="A405" s="1" t="s">
        <v>526</v>
      </c>
      <c r="B405" s="16" t="s">
        <v>879</v>
      </c>
      <c r="C405" s="2">
        <v>101134</v>
      </c>
      <c r="D405" s="3" t="s">
        <v>527</v>
      </c>
      <c r="E405" s="1" t="s">
        <v>34</v>
      </c>
      <c r="F405" s="54">
        <v>600</v>
      </c>
      <c r="G405" s="49">
        <v>204.23</v>
      </c>
      <c r="H405" s="21">
        <v>0.23699999999999999</v>
      </c>
      <c r="I405" s="48">
        <f t="shared" si="18"/>
        <v>252.63</v>
      </c>
      <c r="J405" s="45">
        <f t="shared" si="17"/>
        <v>151578</v>
      </c>
      <c r="K405" s="45"/>
    </row>
    <row r="406" spans="1:11" ht="25.5" outlineLevel="1" x14ac:dyDescent="0.25">
      <c r="A406" s="1" t="s">
        <v>528</v>
      </c>
      <c r="B406" s="16" t="s">
        <v>879</v>
      </c>
      <c r="C406" s="2">
        <v>101135</v>
      </c>
      <c r="D406" s="3" t="s">
        <v>529</v>
      </c>
      <c r="E406" s="1" t="s">
        <v>34</v>
      </c>
      <c r="F406" s="54">
        <v>500</v>
      </c>
      <c r="G406" s="49">
        <v>301.58</v>
      </c>
      <c r="H406" s="21">
        <v>0.23699999999999999</v>
      </c>
      <c r="I406" s="48">
        <f t="shared" si="18"/>
        <v>373.05</v>
      </c>
      <c r="J406" s="45">
        <f t="shared" si="17"/>
        <v>186525</v>
      </c>
      <c r="K406" s="45"/>
    </row>
    <row r="407" spans="1:11" ht="38.25" outlineLevel="1" x14ac:dyDescent="0.25">
      <c r="A407" s="1" t="s">
        <v>530</v>
      </c>
      <c r="B407" s="1" t="s">
        <v>992</v>
      </c>
      <c r="C407" s="2">
        <v>100329</v>
      </c>
      <c r="D407" s="3" t="s">
        <v>531</v>
      </c>
      <c r="E407" s="1" t="s">
        <v>11</v>
      </c>
      <c r="F407" s="54">
        <v>650</v>
      </c>
      <c r="G407" s="49">
        <v>23.28</v>
      </c>
      <c r="H407" s="21">
        <v>0.23699999999999999</v>
      </c>
      <c r="I407" s="48">
        <f t="shared" si="18"/>
        <v>28.79</v>
      </c>
      <c r="J407" s="45">
        <f t="shared" si="17"/>
        <v>18713.5</v>
      </c>
      <c r="K407" s="45"/>
    </row>
    <row r="408" spans="1:11" ht="38.25" outlineLevel="1" x14ac:dyDescent="0.25">
      <c r="A408" s="1" t="s">
        <v>532</v>
      </c>
      <c r="B408" s="1" t="s">
        <v>992</v>
      </c>
      <c r="C408" s="2">
        <v>94228</v>
      </c>
      <c r="D408" s="4" t="s">
        <v>1143</v>
      </c>
      <c r="E408" s="1" t="s">
        <v>34</v>
      </c>
      <c r="F408" s="54">
        <v>1300</v>
      </c>
      <c r="G408" s="49">
        <v>87.42</v>
      </c>
      <c r="H408" s="21">
        <v>0.23699999999999999</v>
      </c>
      <c r="I408" s="48">
        <f t="shared" si="18"/>
        <v>108.13</v>
      </c>
      <c r="J408" s="45">
        <f t="shared" si="17"/>
        <v>140569</v>
      </c>
      <c r="K408" s="45"/>
    </row>
    <row r="409" spans="1:11" ht="38.25" outlineLevel="1" x14ac:dyDescent="0.25">
      <c r="A409" s="1" t="s">
        <v>533</v>
      </c>
      <c r="B409" s="1" t="s">
        <v>992</v>
      </c>
      <c r="C409" s="2">
        <v>94229</v>
      </c>
      <c r="D409" s="4" t="s">
        <v>1144</v>
      </c>
      <c r="E409" s="1" t="s">
        <v>34</v>
      </c>
      <c r="F409" s="54">
        <v>910</v>
      </c>
      <c r="G409" s="49">
        <v>168.47</v>
      </c>
      <c r="H409" s="21">
        <v>0.23699999999999999</v>
      </c>
      <c r="I409" s="48">
        <f t="shared" si="18"/>
        <v>208.39</v>
      </c>
      <c r="J409" s="45">
        <f t="shared" si="17"/>
        <v>189634.9</v>
      </c>
      <c r="K409" s="45"/>
    </row>
    <row r="410" spans="1:11" ht="38.25" outlineLevel="1" x14ac:dyDescent="0.25">
      <c r="A410" s="1" t="s">
        <v>534</v>
      </c>
      <c r="B410" s="1" t="s">
        <v>992</v>
      </c>
      <c r="C410" s="2">
        <v>94218</v>
      </c>
      <c r="D410" s="3" t="s">
        <v>535</v>
      </c>
      <c r="E410" s="1" t="s">
        <v>11</v>
      </c>
      <c r="F410" s="54">
        <v>1040</v>
      </c>
      <c r="G410" s="49">
        <v>112.3</v>
      </c>
      <c r="H410" s="21">
        <v>0.23699999999999999</v>
      </c>
      <c r="I410" s="48">
        <f t="shared" si="18"/>
        <v>138.91</v>
      </c>
      <c r="J410" s="45">
        <f t="shared" si="17"/>
        <v>144466.4</v>
      </c>
      <c r="K410" s="45"/>
    </row>
    <row r="411" spans="1:11" ht="25.5" outlineLevel="1" x14ac:dyDescent="0.25">
      <c r="A411" s="1" t="s">
        <v>536</v>
      </c>
      <c r="B411" s="16" t="s">
        <v>879</v>
      </c>
      <c r="C411" s="81" t="s">
        <v>1323</v>
      </c>
      <c r="D411" s="3" t="s">
        <v>537</v>
      </c>
      <c r="E411" s="1" t="s">
        <v>23</v>
      </c>
      <c r="F411" s="54">
        <v>1560</v>
      </c>
      <c r="G411" s="49">
        <v>8.68</v>
      </c>
      <c r="H411" s="21">
        <v>0.23699999999999999</v>
      </c>
      <c r="I411" s="48">
        <f t="shared" si="18"/>
        <v>10.73</v>
      </c>
      <c r="J411" s="45">
        <f t="shared" si="17"/>
        <v>16738.8</v>
      </c>
      <c r="K411" s="45"/>
    </row>
    <row r="412" spans="1:11" ht="25.5" outlineLevel="1" x14ac:dyDescent="0.25">
      <c r="A412" s="1" t="s">
        <v>538</v>
      </c>
      <c r="B412" s="16" t="s">
        <v>879</v>
      </c>
      <c r="C412" s="81" t="s">
        <v>1324</v>
      </c>
      <c r="D412" s="3" t="s">
        <v>539</v>
      </c>
      <c r="E412" s="1" t="s">
        <v>23</v>
      </c>
      <c r="F412" s="54">
        <v>1560</v>
      </c>
      <c r="G412" s="49">
        <v>9.69</v>
      </c>
      <c r="H412" s="21">
        <v>0.23699999999999999</v>
      </c>
      <c r="I412" s="48">
        <f t="shared" si="18"/>
        <v>11.98</v>
      </c>
      <c r="J412" s="45">
        <f t="shared" si="17"/>
        <v>18688.8</v>
      </c>
      <c r="K412" s="45"/>
    </row>
    <row r="413" spans="1:11" ht="38.25" outlineLevel="1" x14ac:dyDescent="0.25">
      <c r="A413" s="1" t="s">
        <v>540</v>
      </c>
      <c r="B413" s="16" t="s">
        <v>879</v>
      </c>
      <c r="C413" s="72" t="s">
        <v>1325</v>
      </c>
      <c r="D413" s="3" t="s">
        <v>541</v>
      </c>
      <c r="E413" s="1" t="s">
        <v>11</v>
      </c>
      <c r="F413" s="54">
        <v>2200</v>
      </c>
      <c r="G413" s="49">
        <v>110.99</v>
      </c>
      <c r="H413" s="21">
        <v>0.23699999999999999</v>
      </c>
      <c r="I413" s="48">
        <f t="shared" si="18"/>
        <v>137.29</v>
      </c>
      <c r="J413" s="45">
        <f t="shared" si="17"/>
        <v>302038</v>
      </c>
      <c r="K413" s="45"/>
    </row>
    <row r="414" spans="1:11" ht="51" outlineLevel="1" x14ac:dyDescent="0.25">
      <c r="A414" s="1" t="s">
        <v>542</v>
      </c>
      <c r="B414" s="1" t="s">
        <v>992</v>
      </c>
      <c r="C414" s="2">
        <v>94220</v>
      </c>
      <c r="D414" s="3" t="s">
        <v>1426</v>
      </c>
      <c r="E414" s="1" t="s">
        <v>34</v>
      </c>
      <c r="F414" s="54">
        <v>780</v>
      </c>
      <c r="G414" s="49">
        <v>55.97</v>
      </c>
      <c r="H414" s="21">
        <v>0.23699999999999999</v>
      </c>
      <c r="I414" s="48">
        <f t="shared" si="18"/>
        <v>69.23</v>
      </c>
      <c r="J414" s="45">
        <f t="shared" si="17"/>
        <v>53999.4</v>
      </c>
      <c r="K414" s="45"/>
    </row>
    <row r="415" spans="1:11" ht="38.25" outlineLevel="1" x14ac:dyDescent="0.25">
      <c r="A415" s="1" t="s">
        <v>543</v>
      </c>
      <c r="B415" s="1" t="s">
        <v>992</v>
      </c>
      <c r="C415" s="2">
        <v>94226</v>
      </c>
      <c r="D415" s="3" t="s">
        <v>1427</v>
      </c>
      <c r="E415" s="1" t="s">
        <v>11</v>
      </c>
      <c r="F415" s="54">
        <v>2600</v>
      </c>
      <c r="G415" s="49">
        <v>22.6</v>
      </c>
      <c r="H415" s="21">
        <v>0.23699999999999999</v>
      </c>
      <c r="I415" s="48">
        <f t="shared" si="18"/>
        <v>27.95</v>
      </c>
      <c r="J415" s="45">
        <f t="shared" si="17"/>
        <v>72670</v>
      </c>
      <c r="K415" s="45"/>
    </row>
    <row r="416" spans="1:11" ht="25.5" outlineLevel="1" x14ac:dyDescent="0.25">
      <c r="A416" s="1" t="s">
        <v>544</v>
      </c>
      <c r="B416" s="16" t="s">
        <v>879</v>
      </c>
      <c r="C416" s="81" t="s">
        <v>1326</v>
      </c>
      <c r="D416" s="3" t="s">
        <v>545</v>
      </c>
      <c r="E416" s="1" t="s">
        <v>34</v>
      </c>
      <c r="F416" s="54">
        <v>1560</v>
      </c>
      <c r="G416" s="49">
        <v>8.33</v>
      </c>
      <c r="H416" s="21">
        <v>0.23699999999999999</v>
      </c>
      <c r="I416" s="48">
        <f t="shared" si="18"/>
        <v>10.3</v>
      </c>
      <c r="J416" s="45">
        <f t="shared" si="17"/>
        <v>16068</v>
      </c>
      <c r="K416" s="45"/>
    </row>
    <row r="417" spans="1:11" ht="25.5" outlineLevel="1" x14ac:dyDescent="0.25">
      <c r="A417" s="1" t="s">
        <v>546</v>
      </c>
      <c r="B417" s="16" t="s">
        <v>879</v>
      </c>
      <c r="C417" s="81" t="s">
        <v>1327</v>
      </c>
      <c r="D417" s="3" t="s">
        <v>547</v>
      </c>
      <c r="E417" s="1" t="s">
        <v>34</v>
      </c>
      <c r="F417" s="54">
        <v>1560</v>
      </c>
      <c r="G417" s="49">
        <v>22.61</v>
      </c>
      <c r="H417" s="21">
        <v>0.23699999999999999</v>
      </c>
      <c r="I417" s="48">
        <f t="shared" si="18"/>
        <v>27.96</v>
      </c>
      <c r="J417" s="45">
        <f t="shared" si="17"/>
        <v>43617.599999999999</v>
      </c>
      <c r="K417" s="45"/>
    </row>
    <row r="418" spans="1:11" ht="25.5" outlineLevel="1" x14ac:dyDescent="0.25">
      <c r="A418" s="1" t="s">
        <v>548</v>
      </c>
      <c r="B418" s="16" t="s">
        <v>879</v>
      </c>
      <c r="C418" s="81" t="s">
        <v>1328</v>
      </c>
      <c r="D418" s="3" t="s">
        <v>549</v>
      </c>
      <c r="E418" s="1" t="s">
        <v>34</v>
      </c>
      <c r="F418" s="54">
        <v>1040</v>
      </c>
      <c r="G418" s="49">
        <v>63.98</v>
      </c>
      <c r="H418" s="21">
        <v>0.23699999999999999</v>
      </c>
      <c r="I418" s="48">
        <f t="shared" si="18"/>
        <v>79.14</v>
      </c>
      <c r="J418" s="45">
        <f t="shared" si="17"/>
        <v>82305.600000000006</v>
      </c>
      <c r="K418" s="45"/>
    </row>
    <row r="419" spans="1:11" ht="25.5" outlineLevel="1" x14ac:dyDescent="0.25">
      <c r="A419" s="1" t="s">
        <v>550</v>
      </c>
      <c r="B419" s="16" t="s">
        <v>879</v>
      </c>
      <c r="C419" s="81" t="s">
        <v>1329</v>
      </c>
      <c r="D419" s="3" t="s">
        <v>551</v>
      </c>
      <c r="E419" s="1" t="s">
        <v>64</v>
      </c>
      <c r="F419" s="54">
        <v>3250</v>
      </c>
      <c r="G419" s="49">
        <v>20.96</v>
      </c>
      <c r="H419" s="21">
        <v>0.23699999999999999</v>
      </c>
      <c r="I419" s="48">
        <f t="shared" si="18"/>
        <v>25.92</v>
      </c>
      <c r="J419" s="45">
        <f t="shared" si="17"/>
        <v>84240</v>
      </c>
      <c r="K419" s="45"/>
    </row>
    <row r="420" spans="1:11" ht="25.5" outlineLevel="1" x14ac:dyDescent="0.25">
      <c r="A420" s="1" t="s">
        <v>552</v>
      </c>
      <c r="B420" s="16" t="s">
        <v>879</v>
      </c>
      <c r="C420" s="81" t="s">
        <v>1330</v>
      </c>
      <c r="D420" s="3" t="s">
        <v>553</v>
      </c>
      <c r="E420" s="1" t="s">
        <v>64</v>
      </c>
      <c r="F420" s="54">
        <v>3250</v>
      </c>
      <c r="G420" s="49">
        <v>22.53</v>
      </c>
      <c r="H420" s="21">
        <v>0.23699999999999999</v>
      </c>
      <c r="I420" s="48">
        <f t="shared" si="18"/>
        <v>27.86</v>
      </c>
      <c r="J420" s="45">
        <f t="shared" si="17"/>
        <v>90545</v>
      </c>
      <c r="K420" s="45"/>
    </row>
    <row r="421" spans="1:11" ht="38.25" outlineLevel="1" x14ac:dyDescent="0.25">
      <c r="A421" s="1" t="s">
        <v>554</v>
      </c>
      <c r="B421" s="16" t="s">
        <v>879</v>
      </c>
      <c r="C421" s="81" t="s">
        <v>1332</v>
      </c>
      <c r="D421" s="3" t="s">
        <v>1331</v>
      </c>
      <c r="E421" s="1" t="s">
        <v>11</v>
      </c>
      <c r="F421" s="54">
        <v>1950</v>
      </c>
      <c r="G421" s="49">
        <v>34.54</v>
      </c>
      <c r="H421" s="21">
        <v>0.23699999999999999</v>
      </c>
      <c r="I421" s="48">
        <f t="shared" si="18"/>
        <v>42.72</v>
      </c>
      <c r="J421" s="45">
        <f t="shared" si="17"/>
        <v>83304</v>
      </c>
      <c r="K421" s="45"/>
    </row>
    <row r="422" spans="1:11" ht="25.5" outlineLevel="1" x14ac:dyDescent="0.25">
      <c r="A422" s="1" t="s">
        <v>555</v>
      </c>
      <c r="B422" s="16" t="s">
        <v>879</v>
      </c>
      <c r="C422" s="81" t="s">
        <v>1333</v>
      </c>
      <c r="D422" s="3" t="s">
        <v>556</v>
      </c>
      <c r="E422" s="1" t="s">
        <v>11</v>
      </c>
      <c r="F422" s="54">
        <v>390</v>
      </c>
      <c r="G422" s="49">
        <v>10.14</v>
      </c>
      <c r="H422" s="21">
        <v>0.23699999999999999</v>
      </c>
      <c r="I422" s="48">
        <f t="shared" si="18"/>
        <v>12.54</v>
      </c>
      <c r="J422" s="45">
        <f t="shared" si="17"/>
        <v>4890.6000000000004</v>
      </c>
      <c r="K422" s="45"/>
    </row>
    <row r="423" spans="1:11" ht="25.5" outlineLevel="1" x14ac:dyDescent="0.25">
      <c r="A423" s="86" t="s">
        <v>557</v>
      </c>
      <c r="B423" s="96" t="s">
        <v>879</v>
      </c>
      <c r="C423" s="99" t="s">
        <v>1334</v>
      </c>
      <c r="D423" s="88" t="s">
        <v>558</v>
      </c>
      <c r="E423" s="86" t="s">
        <v>11</v>
      </c>
      <c r="F423" s="54">
        <v>2325</v>
      </c>
      <c r="G423" s="49">
        <v>136.51</v>
      </c>
      <c r="H423" s="89">
        <v>0.23699999999999999</v>
      </c>
      <c r="I423" s="48">
        <f t="shared" si="18"/>
        <v>168.86</v>
      </c>
      <c r="J423" s="45">
        <f t="shared" si="17"/>
        <v>392599.5</v>
      </c>
      <c r="K423" s="45"/>
    </row>
    <row r="424" spans="1:11" ht="25.5" outlineLevel="1" x14ac:dyDescent="0.25">
      <c r="A424" s="86" t="s">
        <v>559</v>
      </c>
      <c r="B424" s="96" t="s">
        <v>879</v>
      </c>
      <c r="C424" s="100" t="s">
        <v>1335</v>
      </c>
      <c r="D424" s="88" t="s">
        <v>560</v>
      </c>
      <c r="E424" s="86" t="s">
        <v>11</v>
      </c>
      <c r="F424" s="54">
        <v>4325</v>
      </c>
      <c r="G424" s="49">
        <v>17.36</v>
      </c>
      <c r="H424" s="89">
        <v>0.23699999999999999</v>
      </c>
      <c r="I424" s="48">
        <f t="shared" si="18"/>
        <v>21.47</v>
      </c>
      <c r="J424" s="45">
        <f t="shared" si="17"/>
        <v>92857.75</v>
      </c>
      <c r="K424" s="45"/>
    </row>
    <row r="425" spans="1:11" ht="25.5" outlineLevel="1" x14ac:dyDescent="0.25">
      <c r="A425" s="86" t="s">
        <v>561</v>
      </c>
      <c r="B425" s="96" t="s">
        <v>879</v>
      </c>
      <c r="C425" s="100" t="s">
        <v>1336</v>
      </c>
      <c r="D425" s="88" t="s">
        <v>562</v>
      </c>
      <c r="E425" s="86" t="s">
        <v>11</v>
      </c>
      <c r="F425" s="54">
        <v>2325</v>
      </c>
      <c r="G425" s="49">
        <v>85.49</v>
      </c>
      <c r="H425" s="89">
        <v>0.23699999999999999</v>
      </c>
      <c r="I425" s="48">
        <f t="shared" si="18"/>
        <v>105.75</v>
      </c>
      <c r="J425" s="45">
        <f t="shared" si="17"/>
        <v>245868.75</v>
      </c>
      <c r="K425" s="45"/>
    </row>
    <row r="426" spans="1:11" ht="25.5" outlineLevel="1" x14ac:dyDescent="0.25">
      <c r="A426" s="101" t="s">
        <v>563</v>
      </c>
      <c r="B426" s="102" t="s">
        <v>879</v>
      </c>
      <c r="C426" s="103" t="s">
        <v>1337</v>
      </c>
      <c r="D426" s="88" t="s">
        <v>564</v>
      </c>
      <c r="E426" s="101" t="s">
        <v>11</v>
      </c>
      <c r="F426" s="56">
        <v>2325</v>
      </c>
      <c r="G426" s="49">
        <v>35.33</v>
      </c>
      <c r="H426" s="89">
        <v>0.23699999999999999</v>
      </c>
      <c r="I426" s="48">
        <f t="shared" si="18"/>
        <v>43.7</v>
      </c>
      <c r="J426" s="45">
        <f t="shared" si="17"/>
        <v>101602.5</v>
      </c>
      <c r="K426" s="45"/>
    </row>
    <row r="427" spans="1:11" ht="25.5" outlineLevel="1" x14ac:dyDescent="0.25">
      <c r="A427" s="86" t="s">
        <v>565</v>
      </c>
      <c r="B427" s="96" t="s">
        <v>879</v>
      </c>
      <c r="C427" s="99" t="s">
        <v>1338</v>
      </c>
      <c r="D427" s="88" t="s">
        <v>566</v>
      </c>
      <c r="E427" s="86" t="s">
        <v>11</v>
      </c>
      <c r="F427" s="54">
        <v>400</v>
      </c>
      <c r="G427" s="49">
        <v>565.62</v>
      </c>
      <c r="H427" s="89">
        <v>0.23699999999999999</v>
      </c>
      <c r="I427" s="48">
        <f t="shared" si="18"/>
        <v>699.67</v>
      </c>
      <c r="J427" s="45">
        <f t="shared" si="17"/>
        <v>279868</v>
      </c>
      <c r="K427" s="45"/>
    </row>
    <row r="428" spans="1:11" ht="25.5" outlineLevel="1" x14ac:dyDescent="0.25">
      <c r="A428" s="86" t="s">
        <v>567</v>
      </c>
      <c r="B428" s="96" t="s">
        <v>879</v>
      </c>
      <c r="C428" s="99" t="s">
        <v>1339</v>
      </c>
      <c r="D428" s="88" t="s">
        <v>568</v>
      </c>
      <c r="E428" s="86" t="s">
        <v>11</v>
      </c>
      <c r="F428" s="54">
        <v>2000</v>
      </c>
      <c r="G428" s="49">
        <v>98.37</v>
      </c>
      <c r="H428" s="89">
        <v>0.23699999999999999</v>
      </c>
      <c r="I428" s="48">
        <f t="shared" si="18"/>
        <v>121.68</v>
      </c>
      <c r="J428" s="45">
        <f t="shared" si="17"/>
        <v>243360</v>
      </c>
      <c r="K428" s="45"/>
    </row>
    <row r="429" spans="1:11" x14ac:dyDescent="0.25">
      <c r="A429" s="107"/>
      <c r="B429" s="108"/>
      <c r="C429" s="108"/>
      <c r="D429" s="109"/>
      <c r="E429" s="128" t="s">
        <v>569</v>
      </c>
      <c r="F429" s="129"/>
      <c r="G429" s="129"/>
      <c r="H429" s="129"/>
      <c r="I429" s="130"/>
      <c r="J429" s="51">
        <f>SUM(J390:J428)</f>
        <v>5218466.05</v>
      </c>
      <c r="K429" s="51"/>
    </row>
    <row r="430" spans="1:11" x14ac:dyDescent="0.25">
      <c r="A430" s="14">
        <v>7</v>
      </c>
      <c r="B430" s="18"/>
      <c r="C430" s="76"/>
      <c r="D430" s="10" t="s">
        <v>507</v>
      </c>
      <c r="E430" s="134"/>
      <c r="F430" s="135"/>
      <c r="G430" s="135"/>
      <c r="H430" s="135"/>
      <c r="I430" s="136"/>
      <c r="J430" s="39"/>
      <c r="K430" s="39"/>
    </row>
    <row r="431" spans="1:11" ht="25.5" outlineLevel="1" x14ac:dyDescent="0.25">
      <c r="A431" s="1" t="s">
        <v>570</v>
      </c>
      <c r="B431" s="16" t="s">
        <v>992</v>
      </c>
      <c r="C431" s="2">
        <v>90801</v>
      </c>
      <c r="D431" s="4" t="s">
        <v>1145</v>
      </c>
      <c r="E431" s="1" t="s">
        <v>23</v>
      </c>
      <c r="F431" s="54">
        <v>39</v>
      </c>
      <c r="G431" s="49">
        <v>403.15</v>
      </c>
      <c r="H431" s="21">
        <v>0.23699999999999999</v>
      </c>
      <c r="I431" s="48">
        <f t="shared" ref="I431" si="19">TRUNC(G431*(1+H431),2)</f>
        <v>498.69</v>
      </c>
      <c r="J431" s="45">
        <f t="shared" ref="J431:K460" si="20">ROUNDDOWN(F431*I431,2)</f>
        <v>19448.91</v>
      </c>
      <c r="K431" s="45"/>
    </row>
    <row r="432" spans="1:11" ht="38.25" outlineLevel="1" x14ac:dyDescent="0.25">
      <c r="A432" s="1" t="s">
        <v>571</v>
      </c>
      <c r="B432" s="1" t="s">
        <v>992</v>
      </c>
      <c r="C432" s="2">
        <v>90806</v>
      </c>
      <c r="D432" s="3" t="s">
        <v>1428</v>
      </c>
      <c r="E432" s="1" t="s">
        <v>23</v>
      </c>
      <c r="F432" s="54">
        <v>39</v>
      </c>
      <c r="G432" s="49">
        <v>507.79</v>
      </c>
      <c r="H432" s="21">
        <v>0.23699999999999999</v>
      </c>
      <c r="I432" s="48">
        <f t="shared" ref="I432:I460" si="21">TRUNC(G432*(1+H432),2)</f>
        <v>628.13</v>
      </c>
      <c r="J432" s="45">
        <f t="shared" si="20"/>
        <v>24497.07</v>
      </c>
      <c r="K432" s="45"/>
    </row>
    <row r="433" spans="1:11" ht="51.75" customHeight="1" outlineLevel="1" x14ac:dyDescent="0.25">
      <c r="A433" s="1" t="s">
        <v>572</v>
      </c>
      <c r="B433" s="1" t="s">
        <v>992</v>
      </c>
      <c r="C433" s="2">
        <v>90820</v>
      </c>
      <c r="D433" s="3" t="s">
        <v>1429</v>
      </c>
      <c r="E433" s="1" t="s">
        <v>23</v>
      </c>
      <c r="F433" s="54">
        <v>30</v>
      </c>
      <c r="G433" s="49">
        <v>399.44</v>
      </c>
      <c r="H433" s="21">
        <v>0.23699999999999999</v>
      </c>
      <c r="I433" s="48">
        <f t="shared" si="21"/>
        <v>494.1</v>
      </c>
      <c r="J433" s="45">
        <f t="shared" si="20"/>
        <v>14823</v>
      </c>
      <c r="K433" s="45"/>
    </row>
    <row r="434" spans="1:11" ht="48.75" customHeight="1" outlineLevel="1" x14ac:dyDescent="0.25">
      <c r="A434" s="1" t="s">
        <v>573</v>
      </c>
      <c r="B434" s="1" t="s">
        <v>992</v>
      </c>
      <c r="C434" s="2">
        <v>90821</v>
      </c>
      <c r="D434" s="3" t="s">
        <v>1430</v>
      </c>
      <c r="E434" s="1" t="s">
        <v>23</v>
      </c>
      <c r="F434" s="54">
        <v>30</v>
      </c>
      <c r="G434" s="49">
        <v>407.33</v>
      </c>
      <c r="H434" s="21">
        <v>0.23699999999999999</v>
      </c>
      <c r="I434" s="48">
        <f t="shared" si="21"/>
        <v>503.86</v>
      </c>
      <c r="J434" s="45">
        <f t="shared" si="20"/>
        <v>15115.8</v>
      </c>
      <c r="K434" s="45"/>
    </row>
    <row r="435" spans="1:11" ht="52.5" customHeight="1" outlineLevel="1" x14ac:dyDescent="0.25">
      <c r="A435" s="1" t="s">
        <v>574</v>
      </c>
      <c r="B435" s="1" t="s">
        <v>992</v>
      </c>
      <c r="C435" s="2">
        <v>90822</v>
      </c>
      <c r="D435" s="3" t="s">
        <v>1431</v>
      </c>
      <c r="E435" s="1" t="s">
        <v>23</v>
      </c>
      <c r="F435" s="54">
        <v>40</v>
      </c>
      <c r="G435" s="49">
        <v>433.49</v>
      </c>
      <c r="H435" s="21">
        <v>0.23699999999999999</v>
      </c>
      <c r="I435" s="48">
        <f t="shared" si="21"/>
        <v>536.22</v>
      </c>
      <c r="J435" s="45">
        <f t="shared" si="20"/>
        <v>21448.799999999999</v>
      </c>
      <c r="K435" s="45"/>
    </row>
    <row r="436" spans="1:11" ht="53.25" customHeight="1" outlineLevel="1" x14ac:dyDescent="0.25">
      <c r="A436" s="1" t="s">
        <v>575</v>
      </c>
      <c r="B436" s="1" t="s">
        <v>992</v>
      </c>
      <c r="C436" s="2">
        <v>90823</v>
      </c>
      <c r="D436" s="3" t="s">
        <v>1432</v>
      </c>
      <c r="E436" s="1" t="s">
        <v>23</v>
      </c>
      <c r="F436" s="54">
        <v>30</v>
      </c>
      <c r="G436" s="49">
        <v>519.78</v>
      </c>
      <c r="H436" s="21">
        <v>0.23699999999999999</v>
      </c>
      <c r="I436" s="48">
        <f t="shared" si="21"/>
        <v>642.96</v>
      </c>
      <c r="J436" s="45">
        <f t="shared" si="20"/>
        <v>19288.8</v>
      </c>
      <c r="K436" s="45"/>
    </row>
    <row r="437" spans="1:11" ht="51" outlineLevel="1" x14ac:dyDescent="0.25">
      <c r="A437" s="1" t="s">
        <v>576</v>
      </c>
      <c r="B437" s="1" t="s">
        <v>992</v>
      </c>
      <c r="C437" s="2">
        <v>90824</v>
      </c>
      <c r="D437" s="3" t="s">
        <v>1433</v>
      </c>
      <c r="E437" s="1" t="s">
        <v>23</v>
      </c>
      <c r="F437" s="54">
        <v>30</v>
      </c>
      <c r="G437" s="49">
        <v>719.96</v>
      </c>
      <c r="H437" s="21">
        <v>0.23699999999999999</v>
      </c>
      <c r="I437" s="48">
        <f t="shared" si="21"/>
        <v>890.59</v>
      </c>
      <c r="J437" s="45">
        <f t="shared" si="20"/>
        <v>26717.7</v>
      </c>
      <c r="K437" s="45"/>
    </row>
    <row r="438" spans="1:11" ht="38.25" outlineLevel="1" x14ac:dyDescent="0.25">
      <c r="A438" s="1" t="s">
        <v>577</v>
      </c>
      <c r="B438" s="1" t="s">
        <v>992</v>
      </c>
      <c r="C438" s="2">
        <v>90825</v>
      </c>
      <c r="D438" s="4" t="s">
        <v>1146</v>
      </c>
      <c r="E438" s="1" t="s">
        <v>23</v>
      </c>
      <c r="F438" s="54">
        <v>30</v>
      </c>
      <c r="G438" s="49">
        <v>795.7</v>
      </c>
      <c r="H438" s="21">
        <v>0.23699999999999999</v>
      </c>
      <c r="I438" s="48">
        <f t="shared" si="21"/>
        <v>984.28</v>
      </c>
      <c r="J438" s="45">
        <f t="shared" si="20"/>
        <v>29528.400000000001</v>
      </c>
      <c r="K438" s="45"/>
    </row>
    <row r="439" spans="1:11" ht="51" outlineLevel="1" x14ac:dyDescent="0.25">
      <c r="A439" s="1" t="s">
        <v>578</v>
      </c>
      <c r="B439" s="1" t="s">
        <v>992</v>
      </c>
      <c r="C439" s="2">
        <v>90830</v>
      </c>
      <c r="D439" s="3" t="s">
        <v>579</v>
      </c>
      <c r="E439" s="1" t="s">
        <v>23</v>
      </c>
      <c r="F439" s="54">
        <v>39</v>
      </c>
      <c r="G439" s="49">
        <v>248.7</v>
      </c>
      <c r="H439" s="21">
        <v>0.23699999999999999</v>
      </c>
      <c r="I439" s="48">
        <f t="shared" si="21"/>
        <v>307.64</v>
      </c>
      <c r="J439" s="45">
        <f t="shared" si="20"/>
        <v>11997.96</v>
      </c>
      <c r="K439" s="45"/>
    </row>
    <row r="440" spans="1:11" ht="51" outlineLevel="1" x14ac:dyDescent="0.25">
      <c r="A440" s="1" t="s">
        <v>580</v>
      </c>
      <c r="B440" s="1" t="s">
        <v>992</v>
      </c>
      <c r="C440" s="2">
        <v>90831</v>
      </c>
      <c r="D440" s="3" t="s">
        <v>581</v>
      </c>
      <c r="E440" s="1" t="s">
        <v>23</v>
      </c>
      <c r="F440" s="54">
        <v>39</v>
      </c>
      <c r="G440" s="49">
        <v>219.05</v>
      </c>
      <c r="H440" s="21">
        <v>0.23699999999999999</v>
      </c>
      <c r="I440" s="48">
        <f t="shared" si="21"/>
        <v>270.95999999999998</v>
      </c>
      <c r="J440" s="45">
        <f t="shared" si="20"/>
        <v>10567.44</v>
      </c>
      <c r="K440" s="45"/>
    </row>
    <row r="441" spans="1:11" ht="63.75" outlineLevel="1" x14ac:dyDescent="0.25">
      <c r="A441" s="1" t="s">
        <v>582</v>
      </c>
      <c r="B441" s="1" t="s">
        <v>992</v>
      </c>
      <c r="C441" s="2">
        <v>91306</v>
      </c>
      <c r="D441" s="4" t="s">
        <v>1147</v>
      </c>
      <c r="E441" s="1" t="s">
        <v>23</v>
      </c>
      <c r="F441" s="54">
        <v>26</v>
      </c>
      <c r="G441" s="49">
        <v>219.05</v>
      </c>
      <c r="H441" s="21">
        <v>0.23699999999999999</v>
      </c>
      <c r="I441" s="48">
        <f t="shared" si="21"/>
        <v>270.95999999999998</v>
      </c>
      <c r="J441" s="45">
        <f t="shared" si="20"/>
        <v>7044.96</v>
      </c>
      <c r="K441" s="45"/>
    </row>
    <row r="442" spans="1:11" ht="76.5" outlineLevel="1" x14ac:dyDescent="0.25">
      <c r="A442" s="1" t="s">
        <v>583</v>
      </c>
      <c r="B442" s="1" t="s">
        <v>992</v>
      </c>
      <c r="C442" s="2">
        <v>91313</v>
      </c>
      <c r="D442" s="4" t="s">
        <v>1148</v>
      </c>
      <c r="E442" s="1" t="s">
        <v>23</v>
      </c>
      <c r="F442" s="54">
        <v>16</v>
      </c>
      <c r="G442" s="49">
        <v>1035.2</v>
      </c>
      <c r="H442" s="21">
        <v>0.23699999999999999</v>
      </c>
      <c r="I442" s="48">
        <f t="shared" si="21"/>
        <v>1280.54</v>
      </c>
      <c r="J442" s="45">
        <f t="shared" si="20"/>
        <v>20488.64</v>
      </c>
      <c r="K442" s="45"/>
    </row>
    <row r="443" spans="1:11" ht="97.5" customHeight="1" outlineLevel="1" x14ac:dyDescent="0.25">
      <c r="A443" s="1" t="s">
        <v>584</v>
      </c>
      <c r="B443" s="1" t="s">
        <v>992</v>
      </c>
      <c r="C443" s="2">
        <v>91314</v>
      </c>
      <c r="D443" s="4" t="s">
        <v>1149</v>
      </c>
      <c r="E443" s="1" t="s">
        <v>23</v>
      </c>
      <c r="F443" s="54">
        <v>16</v>
      </c>
      <c r="G443" s="49">
        <v>1085</v>
      </c>
      <c r="H443" s="21">
        <v>0.23699999999999999</v>
      </c>
      <c r="I443" s="48">
        <f t="shared" si="21"/>
        <v>1342.14</v>
      </c>
      <c r="J443" s="45">
        <f t="shared" si="20"/>
        <v>21474.240000000002</v>
      </c>
      <c r="K443" s="45"/>
    </row>
    <row r="444" spans="1:11" ht="76.5" outlineLevel="1" x14ac:dyDescent="0.25">
      <c r="A444" s="1" t="s">
        <v>585</v>
      </c>
      <c r="B444" s="1" t="s">
        <v>992</v>
      </c>
      <c r="C444" s="2">
        <v>91315</v>
      </c>
      <c r="D444" s="4" t="s">
        <v>1150</v>
      </c>
      <c r="E444" s="1" t="s">
        <v>23</v>
      </c>
      <c r="F444" s="54">
        <v>16</v>
      </c>
      <c r="G444" s="49">
        <v>1173.32</v>
      </c>
      <c r="H444" s="21">
        <v>0.23699999999999999</v>
      </c>
      <c r="I444" s="48">
        <f t="shared" si="21"/>
        <v>1451.39</v>
      </c>
      <c r="J444" s="45">
        <f t="shared" si="20"/>
        <v>23222.240000000002</v>
      </c>
      <c r="K444" s="45"/>
    </row>
    <row r="445" spans="1:11" ht="76.5" outlineLevel="1" x14ac:dyDescent="0.25">
      <c r="A445" s="1" t="s">
        <v>586</v>
      </c>
      <c r="B445" s="1" t="s">
        <v>992</v>
      </c>
      <c r="C445" s="2">
        <v>91312</v>
      </c>
      <c r="D445" s="4" t="s">
        <v>1151</v>
      </c>
      <c r="E445" s="1" t="s">
        <v>23</v>
      </c>
      <c r="F445" s="54">
        <v>11</v>
      </c>
      <c r="G445" s="49">
        <v>1048.6600000000001</v>
      </c>
      <c r="H445" s="21">
        <v>0.23699999999999999</v>
      </c>
      <c r="I445" s="48">
        <f t="shared" si="21"/>
        <v>1297.19</v>
      </c>
      <c r="J445" s="45">
        <f t="shared" si="20"/>
        <v>14269.09</v>
      </c>
      <c r="K445" s="45"/>
    </row>
    <row r="446" spans="1:11" ht="25.5" outlineLevel="1" x14ac:dyDescent="0.25">
      <c r="A446" s="1" t="s">
        <v>587</v>
      </c>
      <c r="B446" s="16" t="s">
        <v>879</v>
      </c>
      <c r="C446" s="72" t="s">
        <v>1340</v>
      </c>
      <c r="D446" s="3" t="s">
        <v>588</v>
      </c>
      <c r="E446" s="1" t="s">
        <v>23</v>
      </c>
      <c r="F446" s="54">
        <v>7</v>
      </c>
      <c r="G446" s="49">
        <v>844.85</v>
      </c>
      <c r="H446" s="21">
        <v>0.23699999999999999</v>
      </c>
      <c r="I446" s="48">
        <f t="shared" si="21"/>
        <v>1045.07</v>
      </c>
      <c r="J446" s="45">
        <f t="shared" si="20"/>
        <v>7315.49</v>
      </c>
      <c r="K446" s="45"/>
    </row>
    <row r="447" spans="1:11" ht="25.5" outlineLevel="1" x14ac:dyDescent="0.25">
      <c r="A447" s="1" t="s">
        <v>589</v>
      </c>
      <c r="B447" s="16" t="s">
        <v>879</v>
      </c>
      <c r="C447" s="72" t="s">
        <v>1341</v>
      </c>
      <c r="D447" s="3" t="s">
        <v>590</v>
      </c>
      <c r="E447" s="1" t="s">
        <v>23</v>
      </c>
      <c r="F447" s="54">
        <v>9</v>
      </c>
      <c r="G447" s="49">
        <v>861.87</v>
      </c>
      <c r="H447" s="21">
        <v>0.23699999999999999</v>
      </c>
      <c r="I447" s="48">
        <f t="shared" si="21"/>
        <v>1066.1300000000001</v>
      </c>
      <c r="J447" s="45">
        <f t="shared" si="20"/>
        <v>9595.17</v>
      </c>
      <c r="K447" s="45"/>
    </row>
    <row r="448" spans="1:11" ht="38.25" outlineLevel="1" x14ac:dyDescent="0.25">
      <c r="A448" s="1" t="s">
        <v>591</v>
      </c>
      <c r="B448" s="16" t="s">
        <v>992</v>
      </c>
      <c r="C448" s="2">
        <v>100659</v>
      </c>
      <c r="D448" s="4" t="s">
        <v>1152</v>
      </c>
      <c r="E448" s="1" t="s">
        <v>34</v>
      </c>
      <c r="F448" s="54">
        <v>104</v>
      </c>
      <c r="G448" s="49">
        <v>14.97</v>
      </c>
      <c r="H448" s="21">
        <v>0.23699999999999999</v>
      </c>
      <c r="I448" s="48">
        <f t="shared" si="21"/>
        <v>18.510000000000002</v>
      </c>
      <c r="J448" s="45">
        <f t="shared" si="20"/>
        <v>1925.04</v>
      </c>
      <c r="K448" s="45"/>
    </row>
    <row r="449" spans="1:11" ht="25.5" outlineLevel="1" x14ac:dyDescent="0.25">
      <c r="A449" s="1" t="s">
        <v>592</v>
      </c>
      <c r="B449" s="16" t="s">
        <v>992</v>
      </c>
      <c r="C449" s="2">
        <v>100703</v>
      </c>
      <c r="D449" s="3" t="s">
        <v>593</v>
      </c>
      <c r="E449" s="1" t="s">
        <v>23</v>
      </c>
      <c r="F449" s="54">
        <v>39</v>
      </c>
      <c r="G449" s="49">
        <v>35.15</v>
      </c>
      <c r="H449" s="21">
        <v>0.23699999999999999</v>
      </c>
      <c r="I449" s="48">
        <f t="shared" si="21"/>
        <v>43.48</v>
      </c>
      <c r="J449" s="45">
        <f t="shared" si="20"/>
        <v>1695.72</v>
      </c>
      <c r="K449" s="45"/>
    </row>
    <row r="450" spans="1:11" ht="38.25" outlineLevel="1" x14ac:dyDescent="0.25">
      <c r="A450" s="1" t="s">
        <v>594</v>
      </c>
      <c r="B450" s="16" t="s">
        <v>992</v>
      </c>
      <c r="C450" s="2">
        <v>100704</v>
      </c>
      <c r="D450" s="4" t="s">
        <v>1153</v>
      </c>
      <c r="E450" s="1" t="s">
        <v>23</v>
      </c>
      <c r="F450" s="54">
        <v>39</v>
      </c>
      <c r="G450" s="49">
        <v>73.010000000000005</v>
      </c>
      <c r="H450" s="21">
        <v>0.23699999999999999</v>
      </c>
      <c r="I450" s="48">
        <f t="shared" si="21"/>
        <v>90.31</v>
      </c>
      <c r="J450" s="45">
        <f t="shared" si="20"/>
        <v>3522.09</v>
      </c>
      <c r="K450" s="45"/>
    </row>
    <row r="451" spans="1:11" ht="25.5" outlineLevel="1" x14ac:dyDescent="0.25">
      <c r="A451" s="1" t="s">
        <v>595</v>
      </c>
      <c r="B451" s="16" t="s">
        <v>992</v>
      </c>
      <c r="C451" s="2">
        <v>100705</v>
      </c>
      <c r="D451" s="4" t="s">
        <v>1154</v>
      </c>
      <c r="E451" s="1" t="s">
        <v>23</v>
      </c>
      <c r="F451" s="54">
        <v>26</v>
      </c>
      <c r="G451" s="49">
        <v>86.77</v>
      </c>
      <c r="H451" s="21">
        <v>0.23699999999999999</v>
      </c>
      <c r="I451" s="48">
        <f t="shared" si="21"/>
        <v>107.33</v>
      </c>
      <c r="J451" s="45">
        <f t="shared" si="20"/>
        <v>2790.58</v>
      </c>
      <c r="K451" s="45"/>
    </row>
    <row r="452" spans="1:11" ht="51" outlineLevel="1" x14ac:dyDescent="0.25">
      <c r="A452" s="1" t="s">
        <v>596</v>
      </c>
      <c r="B452" s="1" t="s">
        <v>992</v>
      </c>
      <c r="C452" s="2">
        <v>100709</v>
      </c>
      <c r="D452" s="4" t="s">
        <v>1155</v>
      </c>
      <c r="E452" s="1" t="s">
        <v>23</v>
      </c>
      <c r="F452" s="54">
        <v>60</v>
      </c>
      <c r="G452" s="49">
        <v>64.05</v>
      </c>
      <c r="H452" s="21">
        <v>0.23699999999999999</v>
      </c>
      <c r="I452" s="48">
        <f t="shared" si="21"/>
        <v>79.22</v>
      </c>
      <c r="J452" s="45">
        <f t="shared" si="20"/>
        <v>4753.2</v>
      </c>
      <c r="K452" s="45"/>
    </row>
    <row r="453" spans="1:11" ht="25.5" outlineLevel="1" x14ac:dyDescent="0.25">
      <c r="A453" s="1" t="s">
        <v>597</v>
      </c>
      <c r="B453" s="16" t="s">
        <v>992</v>
      </c>
      <c r="C453" s="2">
        <v>100710</v>
      </c>
      <c r="D453" s="3" t="s">
        <v>598</v>
      </c>
      <c r="E453" s="1" t="s">
        <v>23</v>
      </c>
      <c r="F453" s="54">
        <v>52</v>
      </c>
      <c r="G453" s="49">
        <v>176.58</v>
      </c>
      <c r="H453" s="21">
        <v>0.23699999999999999</v>
      </c>
      <c r="I453" s="48">
        <f t="shared" si="21"/>
        <v>218.42</v>
      </c>
      <c r="J453" s="45">
        <f t="shared" si="20"/>
        <v>11357.84</v>
      </c>
      <c r="K453" s="45"/>
    </row>
    <row r="454" spans="1:11" ht="51" outlineLevel="1" x14ac:dyDescent="0.25">
      <c r="A454" s="1" t="s">
        <v>599</v>
      </c>
      <c r="B454" s="1" t="s">
        <v>992</v>
      </c>
      <c r="C454" s="2">
        <v>100695</v>
      </c>
      <c r="D454" s="4" t="s">
        <v>1156</v>
      </c>
      <c r="E454" s="1" t="s">
        <v>23</v>
      </c>
      <c r="F454" s="54">
        <v>39</v>
      </c>
      <c r="G454" s="49">
        <v>73.319999999999993</v>
      </c>
      <c r="H454" s="21">
        <v>0.23699999999999999</v>
      </c>
      <c r="I454" s="48">
        <f t="shared" si="21"/>
        <v>90.69</v>
      </c>
      <c r="J454" s="45">
        <f t="shared" si="20"/>
        <v>3536.91</v>
      </c>
      <c r="K454" s="45"/>
    </row>
    <row r="455" spans="1:11" ht="38.25" outlineLevel="1" x14ac:dyDescent="0.25">
      <c r="A455" s="1" t="s">
        <v>600</v>
      </c>
      <c r="B455" s="1" t="s">
        <v>992</v>
      </c>
      <c r="C455" s="2">
        <v>100696</v>
      </c>
      <c r="D455" s="4" t="s">
        <v>1157</v>
      </c>
      <c r="E455" s="1" t="s">
        <v>23</v>
      </c>
      <c r="F455" s="54">
        <v>39</v>
      </c>
      <c r="G455" s="49">
        <v>81.56</v>
      </c>
      <c r="H455" s="21">
        <v>0.23699999999999999</v>
      </c>
      <c r="I455" s="48">
        <f t="shared" si="21"/>
        <v>100.88</v>
      </c>
      <c r="J455" s="45">
        <f t="shared" si="20"/>
        <v>3934.32</v>
      </c>
      <c r="K455" s="45"/>
    </row>
    <row r="456" spans="1:11" ht="51" outlineLevel="1" x14ac:dyDescent="0.25">
      <c r="A456" s="1" t="s">
        <v>601</v>
      </c>
      <c r="B456" s="1" t="s">
        <v>992</v>
      </c>
      <c r="C456" s="2">
        <v>100697</v>
      </c>
      <c r="D456" s="4" t="s">
        <v>1158</v>
      </c>
      <c r="E456" s="1" t="s">
        <v>23</v>
      </c>
      <c r="F456" s="54">
        <v>39</v>
      </c>
      <c r="G456" s="49">
        <v>89.86</v>
      </c>
      <c r="H456" s="21">
        <v>0.23699999999999999</v>
      </c>
      <c r="I456" s="48">
        <f t="shared" si="21"/>
        <v>111.15</v>
      </c>
      <c r="J456" s="45">
        <f t="shared" si="20"/>
        <v>4334.8500000000004</v>
      </c>
      <c r="K456" s="45"/>
    </row>
    <row r="457" spans="1:11" ht="38.25" outlineLevel="1" x14ac:dyDescent="0.25">
      <c r="A457" s="1" t="s">
        <v>602</v>
      </c>
      <c r="B457" s="1" t="s">
        <v>992</v>
      </c>
      <c r="C457" s="2">
        <v>100698</v>
      </c>
      <c r="D457" s="4" t="s">
        <v>1159</v>
      </c>
      <c r="E457" s="1" t="s">
        <v>23</v>
      </c>
      <c r="F457" s="54">
        <v>39</v>
      </c>
      <c r="G457" s="49">
        <v>98.13</v>
      </c>
      <c r="H457" s="21">
        <v>0.23699999999999999</v>
      </c>
      <c r="I457" s="48">
        <f t="shared" si="21"/>
        <v>121.38</v>
      </c>
      <c r="J457" s="45">
        <f t="shared" si="20"/>
        <v>4733.82</v>
      </c>
      <c r="K457" s="45"/>
    </row>
    <row r="458" spans="1:11" ht="38.25" outlineLevel="1" x14ac:dyDescent="0.25">
      <c r="A458" s="1" t="s">
        <v>603</v>
      </c>
      <c r="B458" s="16" t="s">
        <v>992</v>
      </c>
      <c r="C458" s="2">
        <v>100701</v>
      </c>
      <c r="D458" s="4" t="s">
        <v>1160</v>
      </c>
      <c r="E458" s="1" t="s">
        <v>11</v>
      </c>
      <c r="F458" s="54">
        <v>39</v>
      </c>
      <c r="G458" s="49">
        <v>666.79</v>
      </c>
      <c r="H458" s="21">
        <v>0.23699999999999999</v>
      </c>
      <c r="I458" s="48">
        <f t="shared" si="21"/>
        <v>824.81</v>
      </c>
      <c r="J458" s="45">
        <f t="shared" si="20"/>
        <v>32167.59</v>
      </c>
      <c r="K458" s="45"/>
    </row>
    <row r="459" spans="1:11" ht="38.25" outlineLevel="1" x14ac:dyDescent="0.25">
      <c r="A459" s="1" t="s">
        <v>604</v>
      </c>
      <c r="B459" s="16" t="s">
        <v>879</v>
      </c>
      <c r="C459" s="72" t="s">
        <v>1342</v>
      </c>
      <c r="D459" s="3" t="s">
        <v>605</v>
      </c>
      <c r="E459" s="1" t="s">
        <v>23</v>
      </c>
      <c r="F459" s="54">
        <v>3</v>
      </c>
      <c r="G459" s="49">
        <v>1220.78</v>
      </c>
      <c r="H459" s="21">
        <v>0.23699999999999999</v>
      </c>
      <c r="I459" s="48">
        <f t="shared" si="21"/>
        <v>1510.1</v>
      </c>
      <c r="J459" s="45">
        <f t="shared" si="20"/>
        <v>4530.3</v>
      </c>
      <c r="K459" s="45"/>
    </row>
    <row r="460" spans="1:11" ht="25.5" outlineLevel="1" x14ac:dyDescent="0.25">
      <c r="A460" s="1" t="s">
        <v>606</v>
      </c>
      <c r="B460" s="16" t="s">
        <v>879</v>
      </c>
      <c r="C460" s="72" t="s">
        <v>1343</v>
      </c>
      <c r="D460" s="3" t="s">
        <v>607</v>
      </c>
      <c r="E460" s="1" t="s">
        <v>11</v>
      </c>
      <c r="F460" s="54">
        <v>4</v>
      </c>
      <c r="G460" s="49">
        <v>361.43</v>
      </c>
      <c r="H460" s="21">
        <v>0.23699999999999999</v>
      </c>
      <c r="I460" s="48">
        <f t="shared" si="21"/>
        <v>447.08</v>
      </c>
      <c r="J460" s="45">
        <f t="shared" si="20"/>
        <v>1788.32</v>
      </c>
      <c r="K460" s="45"/>
    </row>
    <row r="461" spans="1:11" x14ac:dyDescent="0.25">
      <c r="A461" s="107"/>
      <c r="B461" s="108"/>
      <c r="C461" s="108"/>
      <c r="D461" s="109"/>
      <c r="E461" s="128" t="s">
        <v>608</v>
      </c>
      <c r="F461" s="129"/>
      <c r="G461" s="129"/>
      <c r="H461" s="129"/>
      <c r="I461" s="130"/>
      <c r="J461" s="51">
        <f>SUM(J431:J460)</f>
        <v>377914.29</v>
      </c>
      <c r="K461" s="51"/>
    </row>
    <row r="462" spans="1:11" x14ac:dyDescent="0.25">
      <c r="A462" s="14">
        <v>8</v>
      </c>
      <c r="B462" s="18"/>
      <c r="C462" s="76"/>
      <c r="D462" s="10" t="s">
        <v>609</v>
      </c>
      <c r="E462" s="134"/>
      <c r="F462" s="135"/>
      <c r="G462" s="135"/>
      <c r="H462" s="135"/>
      <c r="I462" s="136"/>
      <c r="J462" s="39"/>
      <c r="K462" s="39"/>
    </row>
    <row r="463" spans="1:11" ht="63.75" outlineLevel="1" x14ac:dyDescent="0.25">
      <c r="A463" s="1" t="s">
        <v>610</v>
      </c>
      <c r="B463" s="1" t="s">
        <v>992</v>
      </c>
      <c r="C463" s="2">
        <v>94559</v>
      </c>
      <c r="D463" s="4" t="s">
        <v>1161</v>
      </c>
      <c r="E463" s="1" t="s">
        <v>11</v>
      </c>
      <c r="F463" s="54">
        <v>30</v>
      </c>
      <c r="G463" s="49">
        <v>713.88</v>
      </c>
      <c r="H463" s="21">
        <v>0.23699999999999999</v>
      </c>
      <c r="I463" s="48">
        <f t="shared" ref="I463:I487" si="22">ROUNDDOWN(G463*(1+H463),2)</f>
        <v>883.06</v>
      </c>
      <c r="J463" s="45">
        <f t="shared" ref="J463:K487" si="23">ROUNDDOWN(F463*I463,2)</f>
        <v>26491.8</v>
      </c>
      <c r="K463" s="45"/>
    </row>
    <row r="464" spans="1:11" ht="51" outlineLevel="1" x14ac:dyDescent="0.25">
      <c r="A464" s="1" t="s">
        <v>611</v>
      </c>
      <c r="B464" s="1" t="s">
        <v>992</v>
      </c>
      <c r="C464" s="2">
        <v>94562</v>
      </c>
      <c r="D464" s="3" t="s">
        <v>1345</v>
      </c>
      <c r="E464" s="1" t="s">
        <v>11</v>
      </c>
      <c r="F464" s="54">
        <v>30</v>
      </c>
      <c r="G464" s="49">
        <v>646.17999999999995</v>
      </c>
      <c r="H464" s="21">
        <v>0.23699999999999999</v>
      </c>
      <c r="I464" s="48">
        <f t="shared" si="22"/>
        <v>799.32</v>
      </c>
      <c r="J464" s="45">
        <f t="shared" si="23"/>
        <v>23979.599999999999</v>
      </c>
      <c r="K464" s="45"/>
    </row>
    <row r="465" spans="1:11" ht="25.5" outlineLevel="1" x14ac:dyDescent="0.25">
      <c r="A465" s="1" t="s">
        <v>612</v>
      </c>
      <c r="B465" s="16" t="s">
        <v>992</v>
      </c>
      <c r="C465" s="2">
        <v>94587</v>
      </c>
      <c r="D465" s="4" t="s">
        <v>1162</v>
      </c>
      <c r="E465" s="1" t="s">
        <v>34</v>
      </c>
      <c r="F465" s="54">
        <v>100</v>
      </c>
      <c r="G465" s="49">
        <v>78.58</v>
      </c>
      <c r="H465" s="21">
        <v>0.23699999999999999</v>
      </c>
      <c r="I465" s="48">
        <f t="shared" si="22"/>
        <v>97.2</v>
      </c>
      <c r="J465" s="45">
        <f t="shared" si="23"/>
        <v>9720</v>
      </c>
      <c r="K465" s="45"/>
    </row>
    <row r="466" spans="1:11" ht="38.25" outlineLevel="1" x14ac:dyDescent="0.25">
      <c r="A466" s="12" t="s">
        <v>613</v>
      </c>
      <c r="B466" s="1" t="s">
        <v>992</v>
      </c>
      <c r="C466" s="15">
        <v>91341</v>
      </c>
      <c r="D466" s="13" t="s">
        <v>1434</v>
      </c>
      <c r="E466" s="12" t="s">
        <v>11</v>
      </c>
      <c r="F466" s="56">
        <v>30</v>
      </c>
      <c r="G466" s="49">
        <v>675.36</v>
      </c>
      <c r="H466" s="21">
        <v>0.23699999999999999</v>
      </c>
      <c r="I466" s="48">
        <f t="shared" si="22"/>
        <v>835.42</v>
      </c>
      <c r="J466" s="45">
        <f t="shared" si="23"/>
        <v>25062.6</v>
      </c>
      <c r="K466" s="45"/>
    </row>
    <row r="467" spans="1:11" ht="51" outlineLevel="1" x14ac:dyDescent="0.25">
      <c r="A467" s="1" t="s">
        <v>614</v>
      </c>
      <c r="B467" s="1" t="s">
        <v>992</v>
      </c>
      <c r="C467" s="2">
        <v>94807</v>
      </c>
      <c r="D467" s="3" t="s">
        <v>1344</v>
      </c>
      <c r="E467" s="1" t="s">
        <v>23</v>
      </c>
      <c r="F467" s="54">
        <v>30</v>
      </c>
      <c r="G467" s="49">
        <v>713.14</v>
      </c>
      <c r="H467" s="21">
        <v>0.23699999999999999</v>
      </c>
      <c r="I467" s="48">
        <f t="shared" si="22"/>
        <v>882.15</v>
      </c>
      <c r="J467" s="45">
        <f t="shared" si="23"/>
        <v>26464.5</v>
      </c>
      <c r="K467" s="45"/>
    </row>
    <row r="468" spans="1:11" ht="51" outlineLevel="1" x14ac:dyDescent="0.25">
      <c r="A468" s="1" t="s">
        <v>615</v>
      </c>
      <c r="B468" s="1" t="s">
        <v>992</v>
      </c>
      <c r="C468" s="2">
        <v>94569</v>
      </c>
      <c r="D468" s="3" t="s">
        <v>1435</v>
      </c>
      <c r="E468" s="1" t="s">
        <v>11</v>
      </c>
      <c r="F468" s="54">
        <v>30</v>
      </c>
      <c r="G468" s="49">
        <v>715.46</v>
      </c>
      <c r="H468" s="21">
        <v>0.23699999999999999</v>
      </c>
      <c r="I468" s="48">
        <f t="shared" si="22"/>
        <v>885.02</v>
      </c>
      <c r="J468" s="45">
        <f t="shared" si="23"/>
        <v>26550.6</v>
      </c>
      <c r="K468" s="45"/>
    </row>
    <row r="469" spans="1:11" ht="63.75" outlineLevel="1" x14ac:dyDescent="0.25">
      <c r="A469" s="1" t="s">
        <v>616</v>
      </c>
      <c r="B469" s="1" t="s">
        <v>992</v>
      </c>
      <c r="C469" s="2">
        <v>94570</v>
      </c>
      <c r="D469" s="3" t="s">
        <v>617</v>
      </c>
      <c r="E469" s="1" t="s">
        <v>11</v>
      </c>
      <c r="F469" s="54">
        <v>30</v>
      </c>
      <c r="G469" s="49">
        <v>368.12</v>
      </c>
      <c r="H469" s="21">
        <v>0.23699999999999999</v>
      </c>
      <c r="I469" s="48">
        <f t="shared" si="22"/>
        <v>455.36</v>
      </c>
      <c r="J469" s="45">
        <f t="shared" si="23"/>
        <v>13660.8</v>
      </c>
      <c r="K469" s="45"/>
    </row>
    <row r="470" spans="1:11" ht="51" outlineLevel="1" x14ac:dyDescent="0.25">
      <c r="A470" s="1" t="s">
        <v>618</v>
      </c>
      <c r="B470" s="1" t="s">
        <v>992</v>
      </c>
      <c r="C470" s="2">
        <v>100674</v>
      </c>
      <c r="D470" s="3" t="s">
        <v>619</v>
      </c>
      <c r="E470" s="1" t="s">
        <v>11</v>
      </c>
      <c r="F470" s="54">
        <v>30</v>
      </c>
      <c r="G470" s="49">
        <v>764.96</v>
      </c>
      <c r="H470" s="21">
        <v>0.23699999999999999</v>
      </c>
      <c r="I470" s="48">
        <f t="shared" si="22"/>
        <v>946.25</v>
      </c>
      <c r="J470" s="45">
        <f t="shared" si="23"/>
        <v>28387.5</v>
      </c>
      <c r="K470" s="45"/>
    </row>
    <row r="471" spans="1:11" ht="76.5" outlineLevel="1" x14ac:dyDescent="0.25">
      <c r="A471" s="1" t="s">
        <v>620</v>
      </c>
      <c r="B471" s="1" t="s">
        <v>992</v>
      </c>
      <c r="C471" s="2">
        <v>91329</v>
      </c>
      <c r="D471" s="3" t="s">
        <v>1436</v>
      </c>
      <c r="E471" s="1" t="s">
        <v>23</v>
      </c>
      <c r="F471" s="54">
        <v>30</v>
      </c>
      <c r="G471" s="49">
        <v>921.4</v>
      </c>
      <c r="H471" s="21">
        <v>0.23699999999999999</v>
      </c>
      <c r="I471" s="48">
        <f t="shared" si="22"/>
        <v>1139.77</v>
      </c>
      <c r="J471" s="45">
        <f t="shared" si="23"/>
        <v>34193.1</v>
      </c>
      <c r="K471" s="45"/>
    </row>
    <row r="472" spans="1:11" ht="25.5" outlineLevel="1" x14ac:dyDescent="0.25">
      <c r="A472" s="1" t="s">
        <v>621</v>
      </c>
      <c r="B472" s="16" t="s">
        <v>879</v>
      </c>
      <c r="C472" s="72" t="s">
        <v>1346</v>
      </c>
      <c r="D472" s="3" t="s">
        <v>622</v>
      </c>
      <c r="E472" s="1" t="s">
        <v>11</v>
      </c>
      <c r="F472" s="54">
        <v>50</v>
      </c>
      <c r="G472" s="49">
        <v>913.62</v>
      </c>
      <c r="H472" s="21">
        <v>0.23699999999999999</v>
      </c>
      <c r="I472" s="48">
        <f t="shared" si="22"/>
        <v>1130.1400000000001</v>
      </c>
      <c r="J472" s="45">
        <f t="shared" si="23"/>
        <v>56507</v>
      </c>
      <c r="K472" s="45"/>
    </row>
    <row r="473" spans="1:11" outlineLevel="1" x14ac:dyDescent="0.25">
      <c r="A473" s="1" t="s">
        <v>623</v>
      </c>
      <c r="B473" s="16" t="s">
        <v>879</v>
      </c>
      <c r="C473" s="72" t="s">
        <v>1347</v>
      </c>
      <c r="D473" s="3" t="s">
        <v>624</v>
      </c>
      <c r="E473" s="1" t="s">
        <v>11</v>
      </c>
      <c r="F473" s="54">
        <v>50</v>
      </c>
      <c r="G473" s="49">
        <v>1088.83</v>
      </c>
      <c r="H473" s="21">
        <v>0.23699999999999999</v>
      </c>
      <c r="I473" s="48">
        <f t="shared" si="22"/>
        <v>1346.88</v>
      </c>
      <c r="J473" s="45">
        <f t="shared" si="23"/>
        <v>67344</v>
      </c>
      <c r="K473" s="45"/>
    </row>
    <row r="474" spans="1:11" outlineLevel="1" x14ac:dyDescent="0.25">
      <c r="A474" s="1" t="s">
        <v>625</v>
      </c>
      <c r="B474" s="16" t="s">
        <v>879</v>
      </c>
      <c r="C474" s="72" t="s">
        <v>1348</v>
      </c>
      <c r="D474" s="3" t="s">
        <v>626</v>
      </c>
      <c r="E474" s="1" t="s">
        <v>11</v>
      </c>
      <c r="F474" s="54">
        <v>60</v>
      </c>
      <c r="G474" s="49">
        <v>1021.88</v>
      </c>
      <c r="H474" s="21">
        <v>0.23699999999999999</v>
      </c>
      <c r="I474" s="48">
        <f t="shared" si="22"/>
        <v>1264.06</v>
      </c>
      <c r="J474" s="45">
        <f t="shared" si="23"/>
        <v>75843.600000000006</v>
      </c>
      <c r="K474" s="45"/>
    </row>
    <row r="475" spans="1:11" outlineLevel="1" x14ac:dyDescent="0.25">
      <c r="A475" s="1" t="s">
        <v>627</v>
      </c>
      <c r="B475" s="16" t="s">
        <v>879</v>
      </c>
      <c r="C475" s="81" t="s">
        <v>1349</v>
      </c>
      <c r="D475" s="3" t="s">
        <v>628</v>
      </c>
      <c r="E475" s="1" t="s">
        <v>34</v>
      </c>
      <c r="F475" s="54">
        <v>39</v>
      </c>
      <c r="G475" s="49">
        <v>52.88</v>
      </c>
      <c r="H475" s="21">
        <v>0.23699999999999999</v>
      </c>
      <c r="I475" s="48">
        <f t="shared" si="22"/>
        <v>65.41</v>
      </c>
      <c r="J475" s="45">
        <f t="shared" si="23"/>
        <v>2550.9899999999998</v>
      </c>
      <c r="K475" s="45"/>
    </row>
    <row r="476" spans="1:11" outlineLevel="1" x14ac:dyDescent="0.25">
      <c r="A476" s="1" t="s">
        <v>629</v>
      </c>
      <c r="B476" s="16" t="s">
        <v>879</v>
      </c>
      <c r="C476" s="72" t="s">
        <v>1350</v>
      </c>
      <c r="D476" s="3" t="s">
        <v>630</v>
      </c>
      <c r="E476" s="1" t="s">
        <v>631</v>
      </c>
      <c r="F476" s="54">
        <v>37</v>
      </c>
      <c r="G476" s="49">
        <v>270.35000000000002</v>
      </c>
      <c r="H476" s="21">
        <v>0.23699999999999999</v>
      </c>
      <c r="I476" s="48">
        <f t="shared" si="22"/>
        <v>334.42</v>
      </c>
      <c r="J476" s="45">
        <f t="shared" si="23"/>
        <v>12373.54</v>
      </c>
      <c r="K476" s="45"/>
    </row>
    <row r="477" spans="1:11" ht="25.5" outlineLevel="1" x14ac:dyDescent="0.25">
      <c r="A477" s="1" t="s">
        <v>632</v>
      </c>
      <c r="B477" s="16" t="s">
        <v>879</v>
      </c>
      <c r="C477" s="81" t="s">
        <v>1351</v>
      </c>
      <c r="D477" s="3" t="s">
        <v>633</v>
      </c>
      <c r="E477" s="1" t="s">
        <v>11</v>
      </c>
      <c r="F477" s="54">
        <v>39</v>
      </c>
      <c r="G477" s="49">
        <v>48.76</v>
      </c>
      <c r="H477" s="21">
        <v>0.23699999999999999</v>
      </c>
      <c r="I477" s="48">
        <f t="shared" si="22"/>
        <v>60.31</v>
      </c>
      <c r="J477" s="45">
        <f t="shared" si="23"/>
        <v>2352.09</v>
      </c>
      <c r="K477" s="45"/>
    </row>
    <row r="478" spans="1:11" outlineLevel="1" x14ac:dyDescent="0.25">
      <c r="A478" s="1" t="s">
        <v>634</v>
      </c>
      <c r="B478" s="16" t="s">
        <v>879</v>
      </c>
      <c r="C478" s="81" t="s">
        <v>1352</v>
      </c>
      <c r="D478" s="3" t="s">
        <v>635</v>
      </c>
      <c r="E478" s="1" t="s">
        <v>23</v>
      </c>
      <c r="F478" s="54">
        <v>39</v>
      </c>
      <c r="G478" s="49">
        <v>63.39</v>
      </c>
      <c r="H478" s="21">
        <v>0.23699999999999999</v>
      </c>
      <c r="I478" s="48">
        <f t="shared" si="22"/>
        <v>78.41</v>
      </c>
      <c r="J478" s="45">
        <f t="shared" si="23"/>
        <v>3057.99</v>
      </c>
      <c r="K478" s="45"/>
    </row>
    <row r="479" spans="1:11" ht="25.5" outlineLevel="1" x14ac:dyDescent="0.25">
      <c r="A479" s="1" t="s">
        <v>636</v>
      </c>
      <c r="B479" s="16" t="s">
        <v>879</v>
      </c>
      <c r="C479" s="81" t="s">
        <v>1353</v>
      </c>
      <c r="D479" s="3" t="s">
        <v>637</v>
      </c>
      <c r="E479" s="1" t="s">
        <v>64</v>
      </c>
      <c r="F479" s="54">
        <v>3640</v>
      </c>
      <c r="G479" s="49">
        <v>15.17</v>
      </c>
      <c r="H479" s="21">
        <v>0.23699999999999999</v>
      </c>
      <c r="I479" s="48">
        <f t="shared" si="22"/>
        <v>18.760000000000002</v>
      </c>
      <c r="J479" s="45">
        <f t="shared" si="23"/>
        <v>68286.399999999994</v>
      </c>
      <c r="K479" s="45"/>
    </row>
    <row r="480" spans="1:11" ht="25.5" outlineLevel="1" x14ac:dyDescent="0.25">
      <c r="A480" s="1" t="s">
        <v>638</v>
      </c>
      <c r="B480" s="16" t="s">
        <v>879</v>
      </c>
      <c r="C480" s="81" t="s">
        <v>1354</v>
      </c>
      <c r="D480" s="3" t="s">
        <v>639</v>
      </c>
      <c r="E480" s="1" t="s">
        <v>64</v>
      </c>
      <c r="F480" s="54">
        <v>1755</v>
      </c>
      <c r="G480" s="49">
        <v>98.3</v>
      </c>
      <c r="H480" s="21">
        <v>0.23699999999999999</v>
      </c>
      <c r="I480" s="48">
        <f t="shared" si="22"/>
        <v>121.59</v>
      </c>
      <c r="J480" s="45">
        <f t="shared" si="23"/>
        <v>213390.45</v>
      </c>
      <c r="K480" s="45"/>
    </row>
    <row r="481" spans="1:11" outlineLevel="1" x14ac:dyDescent="0.25">
      <c r="A481" s="1" t="s">
        <v>640</v>
      </c>
      <c r="B481" s="16" t="s">
        <v>879</v>
      </c>
      <c r="C481" s="72" t="s">
        <v>1355</v>
      </c>
      <c r="D481" s="3" t="s">
        <v>641</v>
      </c>
      <c r="E481" s="1" t="s">
        <v>23</v>
      </c>
      <c r="F481" s="54">
        <v>26</v>
      </c>
      <c r="G481" s="49">
        <v>931.37</v>
      </c>
      <c r="H481" s="21">
        <v>0.23699999999999999</v>
      </c>
      <c r="I481" s="48">
        <f t="shared" si="22"/>
        <v>1152.0999999999999</v>
      </c>
      <c r="J481" s="45">
        <f t="shared" si="23"/>
        <v>29954.6</v>
      </c>
      <c r="K481" s="45"/>
    </row>
    <row r="482" spans="1:11" outlineLevel="1" x14ac:dyDescent="0.25">
      <c r="A482" s="1" t="s">
        <v>642</v>
      </c>
      <c r="B482" s="16" t="s">
        <v>879</v>
      </c>
      <c r="C482" s="72" t="s">
        <v>1356</v>
      </c>
      <c r="D482" s="3" t="s">
        <v>643</v>
      </c>
      <c r="E482" s="1" t="s">
        <v>11</v>
      </c>
      <c r="F482" s="54">
        <v>13</v>
      </c>
      <c r="G482" s="49">
        <v>529.16</v>
      </c>
      <c r="H482" s="21">
        <v>0.23699999999999999</v>
      </c>
      <c r="I482" s="48">
        <f t="shared" si="22"/>
        <v>654.57000000000005</v>
      </c>
      <c r="J482" s="45">
        <f t="shared" si="23"/>
        <v>8509.41</v>
      </c>
      <c r="K482" s="45"/>
    </row>
    <row r="483" spans="1:11" ht="25.5" outlineLevel="1" x14ac:dyDescent="0.25">
      <c r="A483" s="1" t="s">
        <v>644</v>
      </c>
      <c r="B483" s="16" t="s">
        <v>879</v>
      </c>
      <c r="C483" s="72" t="s">
        <v>1357</v>
      </c>
      <c r="D483" s="3" t="s">
        <v>645</v>
      </c>
      <c r="E483" s="1" t="s">
        <v>11</v>
      </c>
      <c r="F483" s="54">
        <v>26</v>
      </c>
      <c r="G483" s="49">
        <v>1155.33</v>
      </c>
      <c r="H483" s="21">
        <v>0.23699999999999999</v>
      </c>
      <c r="I483" s="48">
        <f t="shared" si="22"/>
        <v>1429.14</v>
      </c>
      <c r="J483" s="45">
        <f t="shared" si="23"/>
        <v>37157.64</v>
      </c>
      <c r="K483" s="45"/>
    </row>
    <row r="484" spans="1:11" ht="25.5" outlineLevel="1" x14ac:dyDescent="0.25">
      <c r="A484" s="1" t="s">
        <v>646</v>
      </c>
      <c r="B484" s="16" t="s">
        <v>879</v>
      </c>
      <c r="C484" s="2">
        <v>170196</v>
      </c>
      <c r="D484" s="3" t="s">
        <v>647</v>
      </c>
      <c r="E484" s="1" t="s">
        <v>11</v>
      </c>
      <c r="F484" s="54">
        <v>26</v>
      </c>
      <c r="G484" s="49">
        <v>1099.01</v>
      </c>
      <c r="H484" s="21">
        <v>0.23699999999999999</v>
      </c>
      <c r="I484" s="48">
        <f t="shared" si="22"/>
        <v>1359.47</v>
      </c>
      <c r="J484" s="45">
        <f t="shared" si="23"/>
        <v>35346.22</v>
      </c>
      <c r="K484" s="45"/>
    </row>
    <row r="485" spans="1:11" ht="25.5" outlineLevel="1" x14ac:dyDescent="0.25">
      <c r="A485" s="1" t="s">
        <v>648</v>
      </c>
      <c r="B485" s="16" t="s">
        <v>879</v>
      </c>
      <c r="C485" s="72" t="s">
        <v>1358</v>
      </c>
      <c r="D485" s="3" t="s">
        <v>649</v>
      </c>
      <c r="E485" s="1" t="s">
        <v>11</v>
      </c>
      <c r="F485" s="54">
        <v>100</v>
      </c>
      <c r="G485" s="49">
        <v>288.04000000000002</v>
      </c>
      <c r="H485" s="21">
        <v>0.23699999999999999</v>
      </c>
      <c r="I485" s="48">
        <f t="shared" si="22"/>
        <v>356.3</v>
      </c>
      <c r="J485" s="45">
        <f t="shared" si="23"/>
        <v>35630</v>
      </c>
      <c r="K485" s="45"/>
    </row>
    <row r="486" spans="1:11" ht="25.5" outlineLevel="1" x14ac:dyDescent="0.25">
      <c r="A486" s="1" t="s">
        <v>650</v>
      </c>
      <c r="B486" s="16" t="s">
        <v>879</v>
      </c>
      <c r="C486" s="72" t="s">
        <v>1359</v>
      </c>
      <c r="D486" s="3" t="s">
        <v>651</v>
      </c>
      <c r="E486" s="1" t="s">
        <v>11</v>
      </c>
      <c r="F486" s="54">
        <v>120</v>
      </c>
      <c r="G486" s="49">
        <v>184.5</v>
      </c>
      <c r="H486" s="21">
        <v>0.23699999999999999</v>
      </c>
      <c r="I486" s="48">
        <f t="shared" si="22"/>
        <v>228.22</v>
      </c>
      <c r="J486" s="45">
        <f t="shared" si="23"/>
        <v>27386.400000000001</v>
      </c>
      <c r="K486" s="45"/>
    </row>
    <row r="487" spans="1:11" outlineLevel="1" x14ac:dyDescent="0.25">
      <c r="A487" s="1" t="s">
        <v>652</v>
      </c>
      <c r="B487" s="16" t="s">
        <v>879</v>
      </c>
      <c r="C487" s="2">
        <v>170551</v>
      </c>
      <c r="D487" s="3" t="s">
        <v>653</v>
      </c>
      <c r="E487" s="1" t="s">
        <v>34</v>
      </c>
      <c r="F487" s="54">
        <v>7</v>
      </c>
      <c r="G487" s="49">
        <v>202.94</v>
      </c>
      <c r="H487" s="21">
        <v>0.23699999999999999</v>
      </c>
      <c r="I487" s="48">
        <f t="shared" si="22"/>
        <v>251.03</v>
      </c>
      <c r="J487" s="45">
        <f t="shared" si="23"/>
        <v>1757.21</v>
      </c>
      <c r="K487" s="45"/>
    </row>
    <row r="488" spans="1:11" x14ac:dyDescent="0.25">
      <c r="A488" s="107"/>
      <c r="B488" s="108"/>
      <c r="C488" s="108"/>
      <c r="D488" s="109"/>
      <c r="E488" s="128" t="s">
        <v>654</v>
      </c>
      <c r="F488" s="129"/>
      <c r="G488" s="129"/>
      <c r="H488" s="129"/>
      <c r="I488" s="130"/>
      <c r="J488" s="51">
        <f>SUM(J463:J487)</f>
        <v>891958.04</v>
      </c>
      <c r="K488" s="51"/>
    </row>
    <row r="489" spans="1:11" x14ac:dyDescent="0.25">
      <c r="A489" s="14">
        <v>9</v>
      </c>
      <c r="B489" s="18"/>
      <c r="C489" s="76"/>
      <c r="D489" s="10" t="s">
        <v>655</v>
      </c>
      <c r="E489" s="134"/>
      <c r="F489" s="135"/>
      <c r="G489" s="135"/>
      <c r="H489" s="135"/>
      <c r="I489" s="136"/>
      <c r="J489" s="39"/>
      <c r="K489" s="39"/>
    </row>
    <row r="490" spans="1:11" ht="25.5" outlineLevel="1" x14ac:dyDescent="0.25">
      <c r="A490" s="1" t="s">
        <v>656</v>
      </c>
      <c r="B490" s="16" t="s">
        <v>992</v>
      </c>
      <c r="C490" s="2">
        <v>102188</v>
      </c>
      <c r="D490" s="4" t="s">
        <v>1163</v>
      </c>
      <c r="E490" s="1" t="s">
        <v>23</v>
      </c>
      <c r="F490" s="54">
        <v>25</v>
      </c>
      <c r="G490" s="49">
        <v>1376.8</v>
      </c>
      <c r="H490" s="21">
        <v>0.23699999999999999</v>
      </c>
      <c r="I490" s="48">
        <f t="shared" ref="I490:I499" si="24">ROUNDDOWN(G490*(1+H490),2)</f>
        <v>1703.1</v>
      </c>
      <c r="J490" s="45">
        <f t="shared" ref="J490:K499" si="25">ROUNDDOWN(F490*I490,2)</f>
        <v>42577.5</v>
      </c>
      <c r="K490" s="45"/>
    </row>
    <row r="491" spans="1:11" ht="63.75" outlineLevel="1" x14ac:dyDescent="0.25">
      <c r="A491" s="1" t="s">
        <v>657</v>
      </c>
      <c r="B491" s="1" t="s">
        <v>992</v>
      </c>
      <c r="C491" s="2">
        <v>102189</v>
      </c>
      <c r="D491" s="4" t="s">
        <v>1164</v>
      </c>
      <c r="E491" s="1" t="s">
        <v>23</v>
      </c>
      <c r="F491" s="54">
        <v>25</v>
      </c>
      <c r="G491" s="49">
        <v>345.81</v>
      </c>
      <c r="H491" s="21">
        <v>0.23699999999999999</v>
      </c>
      <c r="I491" s="48">
        <f t="shared" si="24"/>
        <v>427.76</v>
      </c>
      <c r="J491" s="45">
        <f t="shared" si="25"/>
        <v>10694</v>
      </c>
      <c r="K491" s="45"/>
    </row>
    <row r="492" spans="1:11" ht="38.25" outlineLevel="1" x14ac:dyDescent="0.25">
      <c r="A492" s="1" t="s">
        <v>658</v>
      </c>
      <c r="B492" s="16" t="s">
        <v>992</v>
      </c>
      <c r="C492" s="2">
        <v>102151</v>
      </c>
      <c r="D492" s="3" t="s">
        <v>1437</v>
      </c>
      <c r="E492" s="1" t="s">
        <v>11</v>
      </c>
      <c r="F492" s="54">
        <v>90</v>
      </c>
      <c r="G492" s="49">
        <v>179.35</v>
      </c>
      <c r="H492" s="21">
        <v>0.23699999999999999</v>
      </c>
      <c r="I492" s="48">
        <f t="shared" si="24"/>
        <v>221.85</v>
      </c>
      <c r="J492" s="45">
        <f t="shared" si="25"/>
        <v>19966.5</v>
      </c>
      <c r="K492" s="45"/>
    </row>
    <row r="493" spans="1:11" ht="25.5" outlineLevel="1" x14ac:dyDescent="0.25">
      <c r="A493" s="1" t="s">
        <v>659</v>
      </c>
      <c r="B493" s="16" t="s">
        <v>992</v>
      </c>
      <c r="C493" s="2">
        <v>102152</v>
      </c>
      <c r="D493" s="4" t="s">
        <v>1165</v>
      </c>
      <c r="E493" s="1" t="s">
        <v>11</v>
      </c>
      <c r="F493" s="54">
        <v>90</v>
      </c>
      <c r="G493" s="49">
        <v>198.1</v>
      </c>
      <c r="H493" s="21">
        <v>0.23699999999999999</v>
      </c>
      <c r="I493" s="48">
        <f t="shared" si="24"/>
        <v>245.04</v>
      </c>
      <c r="J493" s="45">
        <f t="shared" si="25"/>
        <v>22053.599999999999</v>
      </c>
      <c r="K493" s="45"/>
    </row>
    <row r="494" spans="1:11" ht="38.25" outlineLevel="1" x14ac:dyDescent="0.25">
      <c r="A494" s="1" t="s">
        <v>660</v>
      </c>
      <c r="B494" s="16" t="s">
        <v>992</v>
      </c>
      <c r="C494" s="2">
        <v>102159</v>
      </c>
      <c r="D494" s="4" t="s">
        <v>1166</v>
      </c>
      <c r="E494" s="1" t="s">
        <v>11</v>
      </c>
      <c r="F494" s="54">
        <v>50</v>
      </c>
      <c r="G494" s="49">
        <v>394.27</v>
      </c>
      <c r="H494" s="21">
        <v>0.23699999999999999</v>
      </c>
      <c r="I494" s="48">
        <f t="shared" si="24"/>
        <v>487.71</v>
      </c>
      <c r="J494" s="45">
        <f t="shared" si="25"/>
        <v>24385.5</v>
      </c>
      <c r="K494" s="45"/>
    </row>
    <row r="495" spans="1:11" ht="38.25" outlineLevel="1" x14ac:dyDescent="0.25">
      <c r="A495" s="1" t="s">
        <v>661</v>
      </c>
      <c r="B495" s="1" t="s">
        <v>992</v>
      </c>
      <c r="C495" s="2">
        <v>102161</v>
      </c>
      <c r="D495" s="3" t="s">
        <v>662</v>
      </c>
      <c r="E495" s="1" t="s">
        <v>11</v>
      </c>
      <c r="F495" s="54">
        <v>90</v>
      </c>
      <c r="G495" s="49">
        <v>283.79000000000002</v>
      </c>
      <c r="H495" s="21">
        <v>0.23699999999999999</v>
      </c>
      <c r="I495" s="48">
        <f t="shared" si="24"/>
        <v>351.04</v>
      </c>
      <c r="J495" s="45">
        <f t="shared" si="25"/>
        <v>31593.599999999999</v>
      </c>
      <c r="K495" s="45"/>
    </row>
    <row r="496" spans="1:11" ht="38.25" outlineLevel="1" x14ac:dyDescent="0.25">
      <c r="A496" s="1" t="s">
        <v>663</v>
      </c>
      <c r="B496" s="1" t="s">
        <v>992</v>
      </c>
      <c r="C496" s="2">
        <v>102162</v>
      </c>
      <c r="D496" s="3" t="s">
        <v>664</v>
      </c>
      <c r="E496" s="1" t="s">
        <v>11</v>
      </c>
      <c r="F496" s="54">
        <v>90</v>
      </c>
      <c r="G496" s="49">
        <v>302.54000000000002</v>
      </c>
      <c r="H496" s="21">
        <v>0.23699999999999999</v>
      </c>
      <c r="I496" s="48">
        <f t="shared" si="24"/>
        <v>374.24</v>
      </c>
      <c r="J496" s="45">
        <f t="shared" si="25"/>
        <v>33681.599999999999</v>
      </c>
      <c r="K496" s="45"/>
    </row>
    <row r="497" spans="1:11" ht="38.25" outlineLevel="1" x14ac:dyDescent="0.25">
      <c r="A497" s="1" t="s">
        <v>665</v>
      </c>
      <c r="B497" s="1" t="s">
        <v>992</v>
      </c>
      <c r="C497" s="2">
        <v>102184</v>
      </c>
      <c r="D497" s="4" t="s">
        <v>1167</v>
      </c>
      <c r="E497" s="1" t="s">
        <v>23</v>
      </c>
      <c r="F497" s="54">
        <v>18</v>
      </c>
      <c r="G497" s="49">
        <v>2517.84</v>
      </c>
      <c r="H497" s="21">
        <v>0.23699999999999999</v>
      </c>
      <c r="I497" s="48">
        <f t="shared" si="24"/>
        <v>3114.56</v>
      </c>
      <c r="J497" s="45">
        <f t="shared" si="25"/>
        <v>56062.080000000002</v>
      </c>
      <c r="K497" s="45"/>
    </row>
    <row r="498" spans="1:11" ht="25.5" outlineLevel="1" x14ac:dyDescent="0.25">
      <c r="A498" s="1" t="s">
        <v>666</v>
      </c>
      <c r="B498" s="16" t="s">
        <v>992</v>
      </c>
      <c r="C498" s="2">
        <v>102181</v>
      </c>
      <c r="D498" s="3" t="s">
        <v>1488</v>
      </c>
      <c r="E498" s="1" t="s">
        <v>11</v>
      </c>
      <c r="F498" s="54">
        <v>50</v>
      </c>
      <c r="G498" s="49">
        <v>523.38</v>
      </c>
      <c r="H498" s="21">
        <v>0.23699999999999999</v>
      </c>
      <c r="I498" s="48">
        <f t="shared" si="24"/>
        <v>647.41999999999996</v>
      </c>
      <c r="J498" s="45">
        <f t="shared" si="25"/>
        <v>32371</v>
      </c>
      <c r="K498" s="45"/>
    </row>
    <row r="499" spans="1:11" ht="25.5" outlineLevel="1" x14ac:dyDescent="0.25">
      <c r="A499" s="1" t="s">
        <v>667</v>
      </c>
      <c r="B499" s="16" t="s">
        <v>992</v>
      </c>
      <c r="C499" s="2">
        <v>102180</v>
      </c>
      <c r="D499" s="3" t="s">
        <v>1487</v>
      </c>
      <c r="E499" s="1" t="s">
        <v>11</v>
      </c>
      <c r="F499" s="54">
        <v>104</v>
      </c>
      <c r="G499" s="49">
        <v>440.72</v>
      </c>
      <c r="H499" s="21">
        <v>0.23699999999999999</v>
      </c>
      <c r="I499" s="48">
        <f t="shared" si="24"/>
        <v>545.16999999999996</v>
      </c>
      <c r="J499" s="45">
        <f t="shared" si="25"/>
        <v>56697.68</v>
      </c>
      <c r="K499" s="45"/>
    </row>
    <row r="500" spans="1:11" x14ac:dyDescent="0.25">
      <c r="A500" s="107"/>
      <c r="B500" s="108"/>
      <c r="C500" s="108"/>
      <c r="D500" s="109"/>
      <c r="E500" s="128" t="s">
        <v>1233</v>
      </c>
      <c r="F500" s="129"/>
      <c r="G500" s="129"/>
      <c r="H500" s="129"/>
      <c r="I500" s="130"/>
      <c r="J500" s="51">
        <f>SUM(J490:J499)</f>
        <v>330083.06</v>
      </c>
      <c r="K500" s="51"/>
    </row>
    <row r="501" spans="1:11" x14ac:dyDescent="0.25">
      <c r="A501" s="14">
        <v>10</v>
      </c>
      <c r="B501" s="18"/>
      <c r="C501" s="76"/>
      <c r="D501" s="10" t="s">
        <v>669</v>
      </c>
      <c r="E501" s="134"/>
      <c r="F501" s="135"/>
      <c r="G501" s="135"/>
      <c r="H501" s="135"/>
      <c r="I501" s="136"/>
      <c r="J501" s="39"/>
      <c r="K501" s="39"/>
    </row>
    <row r="502" spans="1:11" outlineLevel="1" x14ac:dyDescent="0.25">
      <c r="A502" s="1" t="s">
        <v>670</v>
      </c>
      <c r="B502" s="1" t="s">
        <v>1230</v>
      </c>
      <c r="C502" s="71" t="s">
        <v>671</v>
      </c>
      <c r="D502" s="3" t="s">
        <v>672</v>
      </c>
      <c r="E502" s="1" t="s">
        <v>11</v>
      </c>
      <c r="F502" s="54">
        <v>520</v>
      </c>
      <c r="G502" s="49">
        <v>16.670000000000002</v>
      </c>
      <c r="H502" s="21">
        <v>0.23699999999999999</v>
      </c>
      <c r="I502" s="48">
        <f t="shared" ref="I502" si="26">TRUNC(G502*(1+H502),2)</f>
        <v>20.62</v>
      </c>
      <c r="J502" s="45">
        <f t="shared" ref="J502:K515" si="27">ROUNDDOWN(F502*I502,2)</f>
        <v>10722.4</v>
      </c>
      <c r="K502" s="45"/>
    </row>
    <row r="503" spans="1:11" ht="38.25" outlineLevel="1" x14ac:dyDescent="0.25">
      <c r="A503" s="1" t="s">
        <v>673</v>
      </c>
      <c r="B503" s="16" t="s">
        <v>992</v>
      </c>
      <c r="C503" s="2">
        <v>98555</v>
      </c>
      <c r="D503" s="4" t="s">
        <v>1168</v>
      </c>
      <c r="E503" s="1" t="s">
        <v>11</v>
      </c>
      <c r="F503" s="54">
        <v>1040</v>
      </c>
      <c r="G503" s="49">
        <v>30.49</v>
      </c>
      <c r="H503" s="21">
        <v>0.23699999999999999</v>
      </c>
      <c r="I503" s="48">
        <f t="shared" ref="I503:I515" si="28">TRUNC(G503*(1+H503),2)</f>
        <v>37.71</v>
      </c>
      <c r="J503" s="45">
        <f t="shared" si="27"/>
        <v>39218.400000000001</v>
      </c>
      <c r="K503" s="45"/>
    </row>
    <row r="504" spans="1:11" ht="25.5" outlineLevel="1" x14ac:dyDescent="0.25">
      <c r="A504" s="1" t="s">
        <v>674</v>
      </c>
      <c r="B504" s="16" t="s">
        <v>992</v>
      </c>
      <c r="C504" s="2">
        <v>98557</v>
      </c>
      <c r="D504" s="4" t="s">
        <v>1169</v>
      </c>
      <c r="E504" s="1" t="s">
        <v>11</v>
      </c>
      <c r="F504" s="54">
        <v>1040</v>
      </c>
      <c r="G504" s="49">
        <v>47.83</v>
      </c>
      <c r="H504" s="21">
        <v>0.23699999999999999</v>
      </c>
      <c r="I504" s="48">
        <f t="shared" si="28"/>
        <v>59.16</v>
      </c>
      <c r="J504" s="45">
        <f t="shared" si="27"/>
        <v>61526.400000000001</v>
      </c>
      <c r="K504" s="45"/>
    </row>
    <row r="505" spans="1:11" ht="38.25" outlineLevel="1" x14ac:dyDescent="0.25">
      <c r="A505" s="86" t="s">
        <v>675</v>
      </c>
      <c r="B505" s="86" t="s">
        <v>992</v>
      </c>
      <c r="C505" s="97">
        <v>98546</v>
      </c>
      <c r="D505" s="88" t="s">
        <v>1438</v>
      </c>
      <c r="E505" s="86" t="s">
        <v>11</v>
      </c>
      <c r="F505" s="54">
        <v>1800</v>
      </c>
      <c r="G505" s="49">
        <v>118.37</v>
      </c>
      <c r="H505" s="89">
        <v>0.23699999999999999</v>
      </c>
      <c r="I505" s="48">
        <f t="shared" si="28"/>
        <v>146.41999999999999</v>
      </c>
      <c r="J505" s="45">
        <f t="shared" si="27"/>
        <v>263556</v>
      </c>
      <c r="K505" s="45"/>
    </row>
    <row r="506" spans="1:11" ht="38.25" outlineLevel="1" x14ac:dyDescent="0.25">
      <c r="A506" s="86" t="s">
        <v>676</v>
      </c>
      <c r="B506" s="86" t="s">
        <v>992</v>
      </c>
      <c r="C506" s="97">
        <v>98547</v>
      </c>
      <c r="D506" s="88" t="s">
        <v>1439</v>
      </c>
      <c r="E506" s="86" t="s">
        <v>11</v>
      </c>
      <c r="F506" s="54">
        <v>1100</v>
      </c>
      <c r="G506" s="49">
        <v>219.42</v>
      </c>
      <c r="H506" s="89">
        <v>0.23699999999999999</v>
      </c>
      <c r="I506" s="48">
        <f t="shared" si="28"/>
        <v>271.42</v>
      </c>
      <c r="J506" s="45">
        <f t="shared" si="27"/>
        <v>298562</v>
      </c>
      <c r="K506" s="45"/>
    </row>
    <row r="507" spans="1:11" ht="25.5" outlineLevel="1" x14ac:dyDescent="0.25">
      <c r="A507" s="6" t="s">
        <v>677</v>
      </c>
      <c r="B507" s="6" t="s">
        <v>992</v>
      </c>
      <c r="C507" s="5">
        <v>98554</v>
      </c>
      <c r="D507" s="7" t="s">
        <v>1231</v>
      </c>
      <c r="E507" s="6" t="s">
        <v>11</v>
      </c>
      <c r="F507" s="57">
        <v>1560</v>
      </c>
      <c r="G507" s="49">
        <v>49.46</v>
      </c>
      <c r="H507" s="21">
        <v>0.23699999999999999</v>
      </c>
      <c r="I507" s="48">
        <f t="shared" si="28"/>
        <v>61.18</v>
      </c>
      <c r="J507" s="45">
        <f t="shared" si="27"/>
        <v>95440.8</v>
      </c>
      <c r="K507" s="45"/>
    </row>
    <row r="508" spans="1:11" ht="38.25" outlineLevel="1" x14ac:dyDescent="0.25">
      <c r="A508" s="1" t="s">
        <v>678</v>
      </c>
      <c r="B508" s="1" t="s">
        <v>992</v>
      </c>
      <c r="C508" s="2">
        <v>97087</v>
      </c>
      <c r="D508" s="4" t="s">
        <v>1170</v>
      </c>
      <c r="E508" s="1" t="s">
        <v>11</v>
      </c>
      <c r="F508" s="54">
        <v>1820</v>
      </c>
      <c r="G508" s="49">
        <v>1.96</v>
      </c>
      <c r="H508" s="21">
        <v>0.23699999999999999</v>
      </c>
      <c r="I508" s="48">
        <f t="shared" si="28"/>
        <v>2.42</v>
      </c>
      <c r="J508" s="45">
        <f t="shared" si="27"/>
        <v>4404.3999999999996</v>
      </c>
      <c r="K508" s="45"/>
    </row>
    <row r="509" spans="1:11" ht="25.5" outlineLevel="1" x14ac:dyDescent="0.25">
      <c r="A509" s="1" t="s">
        <v>679</v>
      </c>
      <c r="B509" s="16" t="s">
        <v>879</v>
      </c>
      <c r="C509" s="72" t="s">
        <v>1360</v>
      </c>
      <c r="D509" s="3" t="s">
        <v>680</v>
      </c>
      <c r="E509" s="1" t="s">
        <v>11</v>
      </c>
      <c r="F509" s="54">
        <v>1040</v>
      </c>
      <c r="G509" s="49">
        <v>78.42</v>
      </c>
      <c r="H509" s="21">
        <v>0.23699999999999999</v>
      </c>
      <c r="I509" s="48">
        <f t="shared" si="28"/>
        <v>97</v>
      </c>
      <c r="J509" s="45">
        <f t="shared" si="27"/>
        <v>100880</v>
      </c>
      <c r="K509" s="45"/>
    </row>
    <row r="510" spans="1:11" outlineLevel="1" x14ac:dyDescent="0.25">
      <c r="A510" s="1" t="s">
        <v>681</v>
      </c>
      <c r="B510" s="16" t="s">
        <v>879</v>
      </c>
      <c r="C510" s="72" t="s">
        <v>1361</v>
      </c>
      <c r="D510" s="3" t="s">
        <v>682</v>
      </c>
      <c r="E510" s="1" t="s">
        <v>683</v>
      </c>
      <c r="F510" s="54">
        <v>182</v>
      </c>
      <c r="G510" s="49">
        <v>111.41</v>
      </c>
      <c r="H510" s="21">
        <v>0.23699999999999999</v>
      </c>
      <c r="I510" s="48">
        <f t="shared" si="28"/>
        <v>137.81</v>
      </c>
      <c r="J510" s="45">
        <f t="shared" si="27"/>
        <v>25081.42</v>
      </c>
      <c r="K510" s="45"/>
    </row>
    <row r="511" spans="1:11" ht="25.5" outlineLevel="1" x14ac:dyDescent="0.25">
      <c r="A511" s="1" t="s">
        <v>684</v>
      </c>
      <c r="B511" s="16" t="s">
        <v>992</v>
      </c>
      <c r="C511" s="2">
        <v>98576</v>
      </c>
      <c r="D511" s="3" t="s">
        <v>1440</v>
      </c>
      <c r="E511" s="1" t="s">
        <v>34</v>
      </c>
      <c r="F511" s="54">
        <v>650</v>
      </c>
      <c r="G511" s="49">
        <v>24.6</v>
      </c>
      <c r="H511" s="21">
        <v>0.23699999999999999</v>
      </c>
      <c r="I511" s="48">
        <f t="shared" si="28"/>
        <v>30.43</v>
      </c>
      <c r="J511" s="45">
        <f t="shared" si="27"/>
        <v>19779.5</v>
      </c>
      <c r="K511" s="45"/>
    </row>
    <row r="512" spans="1:11" ht="25.5" outlineLevel="1" x14ac:dyDescent="0.25">
      <c r="A512" s="1" t="s">
        <v>685</v>
      </c>
      <c r="B512" s="16" t="s">
        <v>879</v>
      </c>
      <c r="C512" s="72" t="s">
        <v>1362</v>
      </c>
      <c r="D512" s="3" t="s">
        <v>686</v>
      </c>
      <c r="E512" s="1" t="s">
        <v>11</v>
      </c>
      <c r="F512" s="54">
        <v>585</v>
      </c>
      <c r="G512" s="49">
        <v>118.48</v>
      </c>
      <c r="H512" s="21">
        <v>0.23699999999999999</v>
      </c>
      <c r="I512" s="48">
        <f t="shared" si="28"/>
        <v>146.55000000000001</v>
      </c>
      <c r="J512" s="45">
        <f t="shared" si="27"/>
        <v>85731.75</v>
      </c>
      <c r="K512" s="45"/>
    </row>
    <row r="513" spans="1:11" ht="25.5" outlineLevel="1" x14ac:dyDescent="0.25">
      <c r="A513" s="1" t="s">
        <v>687</v>
      </c>
      <c r="B513" s="16" t="s">
        <v>879</v>
      </c>
      <c r="C513" s="72" t="s">
        <v>1363</v>
      </c>
      <c r="D513" s="3" t="s">
        <v>688</v>
      </c>
      <c r="E513" s="1" t="s">
        <v>11</v>
      </c>
      <c r="F513" s="54">
        <v>1560</v>
      </c>
      <c r="G513" s="49">
        <v>40.49</v>
      </c>
      <c r="H513" s="21">
        <v>0.23699999999999999</v>
      </c>
      <c r="I513" s="48">
        <f t="shared" si="28"/>
        <v>50.08</v>
      </c>
      <c r="J513" s="45">
        <f t="shared" si="27"/>
        <v>78124.800000000003</v>
      </c>
      <c r="K513" s="45"/>
    </row>
    <row r="514" spans="1:11" ht="25.5" outlineLevel="1" x14ac:dyDescent="0.25">
      <c r="A514" s="1" t="s">
        <v>689</v>
      </c>
      <c r="B514" s="16" t="s">
        <v>879</v>
      </c>
      <c r="C514" s="72" t="s">
        <v>1364</v>
      </c>
      <c r="D514" s="3" t="s">
        <v>690</v>
      </c>
      <c r="E514" s="1" t="s">
        <v>11</v>
      </c>
      <c r="F514" s="54">
        <v>400</v>
      </c>
      <c r="G514" s="49">
        <v>181.37</v>
      </c>
      <c r="H514" s="21">
        <v>0.23699999999999999</v>
      </c>
      <c r="I514" s="48">
        <f t="shared" si="28"/>
        <v>224.35</v>
      </c>
      <c r="J514" s="45">
        <f t="shared" si="27"/>
        <v>89740</v>
      </c>
      <c r="K514" s="45"/>
    </row>
    <row r="515" spans="1:11" ht="25.5" outlineLevel="1" x14ac:dyDescent="0.25">
      <c r="A515" s="1" t="s">
        <v>691</v>
      </c>
      <c r="B515" s="16" t="s">
        <v>879</v>
      </c>
      <c r="C515" s="72" t="s">
        <v>1365</v>
      </c>
      <c r="D515" s="3" t="s">
        <v>692</v>
      </c>
      <c r="E515" s="1" t="s">
        <v>11</v>
      </c>
      <c r="F515" s="54">
        <v>400</v>
      </c>
      <c r="G515" s="49">
        <v>126.93</v>
      </c>
      <c r="H515" s="21">
        <v>0.23699999999999999</v>
      </c>
      <c r="I515" s="48">
        <f t="shared" si="28"/>
        <v>157.01</v>
      </c>
      <c r="J515" s="45">
        <f t="shared" si="27"/>
        <v>62804</v>
      </c>
      <c r="K515" s="45"/>
    </row>
    <row r="516" spans="1:11" x14ac:dyDescent="0.25">
      <c r="A516" s="107"/>
      <c r="B516" s="108"/>
      <c r="C516" s="108"/>
      <c r="D516" s="109"/>
      <c r="E516" s="128" t="s">
        <v>668</v>
      </c>
      <c r="F516" s="129"/>
      <c r="G516" s="129"/>
      <c r="H516" s="129"/>
      <c r="I516" s="130"/>
      <c r="J516" s="51">
        <f>SUM(J502:J515)</f>
        <v>1235571.8700000001</v>
      </c>
      <c r="K516" s="51"/>
    </row>
    <row r="517" spans="1:11" x14ac:dyDescent="0.25">
      <c r="A517" s="14">
        <v>11</v>
      </c>
      <c r="B517" s="18"/>
      <c r="C517" s="76"/>
      <c r="D517" s="10" t="s">
        <v>693</v>
      </c>
      <c r="E517" s="134"/>
      <c r="F517" s="135"/>
      <c r="G517" s="135"/>
      <c r="H517" s="135"/>
      <c r="I517" s="136"/>
      <c r="J517" s="39"/>
      <c r="K517" s="39"/>
    </row>
    <row r="518" spans="1:11" ht="25.5" outlineLevel="1" x14ac:dyDescent="0.25">
      <c r="A518" s="1" t="s">
        <v>694</v>
      </c>
      <c r="B518" s="16" t="s">
        <v>992</v>
      </c>
      <c r="C518" s="2">
        <v>99811</v>
      </c>
      <c r="D518" s="3" t="s">
        <v>695</v>
      </c>
      <c r="E518" s="1" t="s">
        <v>11</v>
      </c>
      <c r="F518" s="54">
        <v>3900</v>
      </c>
      <c r="G518" s="49">
        <v>4.4800000000000004</v>
      </c>
      <c r="H518" s="21">
        <v>0.23699999999999999</v>
      </c>
      <c r="I518" s="48">
        <f t="shared" ref="I518:I579" si="29">ROUNDDOWN(G518*(1+H518),2)</f>
        <v>5.54</v>
      </c>
      <c r="J518" s="45">
        <f t="shared" ref="J518:K579" si="30">ROUNDDOWN(F518*I518,2)</f>
        <v>21606</v>
      </c>
      <c r="K518" s="45"/>
    </row>
    <row r="519" spans="1:11" ht="51" outlineLevel="1" x14ac:dyDescent="0.25">
      <c r="A519" s="1" t="s">
        <v>696</v>
      </c>
      <c r="B519" s="1" t="s">
        <v>992</v>
      </c>
      <c r="C519" s="2">
        <v>87757</v>
      </c>
      <c r="D519" s="3" t="s">
        <v>1441</v>
      </c>
      <c r="E519" s="1" t="s">
        <v>11</v>
      </c>
      <c r="F519" s="54">
        <v>2600</v>
      </c>
      <c r="G519" s="49">
        <v>54.62</v>
      </c>
      <c r="H519" s="21">
        <v>0.23699999999999999</v>
      </c>
      <c r="I519" s="48">
        <f t="shared" si="29"/>
        <v>67.56</v>
      </c>
      <c r="J519" s="45">
        <f t="shared" si="30"/>
        <v>175656</v>
      </c>
      <c r="K519" s="45"/>
    </row>
    <row r="520" spans="1:11" ht="51" outlineLevel="1" x14ac:dyDescent="0.25">
      <c r="A520" s="1" t="s">
        <v>697</v>
      </c>
      <c r="B520" s="1" t="s">
        <v>992</v>
      </c>
      <c r="C520" s="2">
        <v>87879</v>
      </c>
      <c r="D520" s="3" t="s">
        <v>1442</v>
      </c>
      <c r="E520" s="1" t="s">
        <v>11</v>
      </c>
      <c r="F520" s="54">
        <v>2600</v>
      </c>
      <c r="G520" s="49">
        <v>4.4000000000000004</v>
      </c>
      <c r="H520" s="21">
        <v>0.23699999999999999</v>
      </c>
      <c r="I520" s="48">
        <f t="shared" si="29"/>
        <v>5.44</v>
      </c>
      <c r="J520" s="45">
        <f t="shared" si="30"/>
        <v>14144</v>
      </c>
      <c r="K520" s="45"/>
    </row>
    <row r="521" spans="1:11" ht="38.25" outlineLevel="1" x14ac:dyDescent="0.25">
      <c r="A521" s="1" t="s">
        <v>698</v>
      </c>
      <c r="B521" s="1" t="s">
        <v>992</v>
      </c>
      <c r="C521" s="2">
        <v>87886</v>
      </c>
      <c r="D521" s="3" t="s">
        <v>1443</v>
      </c>
      <c r="E521" s="1" t="s">
        <v>11</v>
      </c>
      <c r="F521" s="54">
        <v>650</v>
      </c>
      <c r="G521" s="49">
        <v>17.91</v>
      </c>
      <c r="H521" s="21">
        <v>0.23699999999999999</v>
      </c>
      <c r="I521" s="48">
        <f t="shared" si="29"/>
        <v>22.15</v>
      </c>
      <c r="J521" s="45">
        <f t="shared" si="30"/>
        <v>14397.5</v>
      </c>
      <c r="K521" s="45"/>
    </row>
    <row r="522" spans="1:11" ht="51" outlineLevel="1" x14ac:dyDescent="0.25">
      <c r="A522" s="1" t="s">
        <v>699</v>
      </c>
      <c r="B522" s="1" t="s">
        <v>992</v>
      </c>
      <c r="C522" s="2">
        <v>87904</v>
      </c>
      <c r="D522" s="3" t="s">
        <v>1444</v>
      </c>
      <c r="E522" s="1" t="s">
        <v>11</v>
      </c>
      <c r="F522" s="54">
        <v>2600</v>
      </c>
      <c r="G522" s="49">
        <v>9.2200000000000006</v>
      </c>
      <c r="H522" s="21">
        <v>0.23699999999999999</v>
      </c>
      <c r="I522" s="48">
        <f t="shared" si="29"/>
        <v>11.4</v>
      </c>
      <c r="J522" s="45">
        <f t="shared" si="30"/>
        <v>29640</v>
      </c>
      <c r="K522" s="45"/>
    </row>
    <row r="523" spans="1:11" ht="76.5" outlineLevel="1" x14ac:dyDescent="0.25">
      <c r="A523" s="1" t="s">
        <v>700</v>
      </c>
      <c r="B523" s="1" t="s">
        <v>992</v>
      </c>
      <c r="C523" s="2">
        <v>87527</v>
      </c>
      <c r="D523" s="3" t="s">
        <v>1445</v>
      </c>
      <c r="E523" s="1" t="s">
        <v>11</v>
      </c>
      <c r="F523" s="54">
        <v>2340</v>
      </c>
      <c r="G523" s="49">
        <v>41.22</v>
      </c>
      <c r="H523" s="21">
        <v>0.23699999999999999</v>
      </c>
      <c r="I523" s="48">
        <f t="shared" si="29"/>
        <v>50.98</v>
      </c>
      <c r="J523" s="45">
        <f t="shared" si="30"/>
        <v>119293.2</v>
      </c>
      <c r="K523" s="45"/>
    </row>
    <row r="524" spans="1:11" ht="63.75" outlineLevel="1" x14ac:dyDescent="0.25">
      <c r="A524" s="1" t="s">
        <v>701</v>
      </c>
      <c r="B524" s="1" t="s">
        <v>992</v>
      </c>
      <c r="C524" s="2">
        <v>87530</v>
      </c>
      <c r="D524" s="3" t="s">
        <v>702</v>
      </c>
      <c r="E524" s="1" t="s">
        <v>11</v>
      </c>
      <c r="F524" s="54">
        <v>2600</v>
      </c>
      <c r="G524" s="49">
        <v>43.11</v>
      </c>
      <c r="H524" s="21">
        <v>0.23699999999999999</v>
      </c>
      <c r="I524" s="48">
        <f t="shared" si="29"/>
        <v>53.32</v>
      </c>
      <c r="J524" s="45">
        <f t="shared" si="30"/>
        <v>138632</v>
      </c>
      <c r="K524" s="45"/>
    </row>
    <row r="525" spans="1:11" ht="51" outlineLevel="1" x14ac:dyDescent="0.25">
      <c r="A525" s="1" t="s">
        <v>703</v>
      </c>
      <c r="B525" s="1" t="s">
        <v>992</v>
      </c>
      <c r="C525" s="2">
        <v>87273</v>
      </c>
      <c r="D525" s="4" t="s">
        <v>1171</v>
      </c>
      <c r="E525" s="1" t="s">
        <v>11</v>
      </c>
      <c r="F525" s="54">
        <v>1500</v>
      </c>
      <c r="G525" s="49">
        <v>81.650000000000006</v>
      </c>
      <c r="H525" s="21">
        <v>0.23699999999999999</v>
      </c>
      <c r="I525" s="48">
        <f t="shared" si="29"/>
        <v>101</v>
      </c>
      <c r="J525" s="45">
        <f t="shared" si="30"/>
        <v>151500</v>
      </c>
      <c r="K525" s="45"/>
    </row>
    <row r="526" spans="1:11" ht="38.25" outlineLevel="1" x14ac:dyDescent="0.25">
      <c r="A526" s="86" t="s">
        <v>704</v>
      </c>
      <c r="B526" s="86" t="s">
        <v>992</v>
      </c>
      <c r="C526" s="97">
        <v>87249</v>
      </c>
      <c r="D526" s="88" t="s">
        <v>1489</v>
      </c>
      <c r="E526" s="86" t="s">
        <v>11</v>
      </c>
      <c r="F526" s="54">
        <v>1800</v>
      </c>
      <c r="G526" s="49">
        <v>80.64</v>
      </c>
      <c r="H526" s="89">
        <v>0.23699999999999999</v>
      </c>
      <c r="I526" s="48">
        <f t="shared" si="29"/>
        <v>99.75</v>
      </c>
      <c r="J526" s="45">
        <f t="shared" si="30"/>
        <v>179550</v>
      </c>
      <c r="K526" s="45"/>
    </row>
    <row r="527" spans="1:11" ht="51" outlineLevel="1" x14ac:dyDescent="0.25">
      <c r="A527" s="86" t="s">
        <v>705</v>
      </c>
      <c r="B527" s="86" t="s">
        <v>992</v>
      </c>
      <c r="C527" s="97">
        <v>87256</v>
      </c>
      <c r="D527" s="88" t="s">
        <v>1490</v>
      </c>
      <c r="E527" s="86" t="s">
        <v>11</v>
      </c>
      <c r="F527" s="54">
        <v>2200</v>
      </c>
      <c r="G527" s="49">
        <v>113.23</v>
      </c>
      <c r="H527" s="89">
        <v>0.23699999999999999</v>
      </c>
      <c r="I527" s="48">
        <f t="shared" si="29"/>
        <v>140.06</v>
      </c>
      <c r="J527" s="45">
        <f t="shared" si="30"/>
        <v>308132</v>
      </c>
      <c r="K527" s="45"/>
    </row>
    <row r="528" spans="1:11" ht="38.25" outlineLevel="1" x14ac:dyDescent="0.25">
      <c r="A528" s="1" t="s">
        <v>706</v>
      </c>
      <c r="B528" s="16" t="s">
        <v>879</v>
      </c>
      <c r="C528" s="2">
        <v>130238</v>
      </c>
      <c r="D528" s="3" t="s">
        <v>1491</v>
      </c>
      <c r="E528" s="1" t="s">
        <v>11</v>
      </c>
      <c r="F528" s="54">
        <v>450</v>
      </c>
      <c r="G528" s="49">
        <v>280.88</v>
      </c>
      <c r="H528" s="21">
        <v>0.23699999999999999</v>
      </c>
      <c r="I528" s="48">
        <f t="shared" si="29"/>
        <v>347.44</v>
      </c>
      <c r="J528" s="45">
        <f t="shared" si="30"/>
        <v>156348</v>
      </c>
      <c r="K528" s="45"/>
    </row>
    <row r="529" spans="1:11" ht="25.5" outlineLevel="1" x14ac:dyDescent="0.25">
      <c r="A529" s="1" t="s">
        <v>707</v>
      </c>
      <c r="B529" s="16" t="s">
        <v>992</v>
      </c>
      <c r="C529" s="2">
        <v>88650</v>
      </c>
      <c r="D529" s="4" t="s">
        <v>1172</v>
      </c>
      <c r="E529" s="1" t="s">
        <v>34</v>
      </c>
      <c r="F529" s="54">
        <v>2080</v>
      </c>
      <c r="G529" s="49">
        <v>18.77</v>
      </c>
      <c r="H529" s="21">
        <v>0.23699999999999999</v>
      </c>
      <c r="I529" s="48">
        <f t="shared" si="29"/>
        <v>23.21</v>
      </c>
      <c r="J529" s="45">
        <f t="shared" si="30"/>
        <v>48276.800000000003</v>
      </c>
      <c r="K529" s="45"/>
    </row>
    <row r="530" spans="1:11" ht="25.5" outlineLevel="1" x14ac:dyDescent="0.25">
      <c r="A530" s="1" t="s">
        <v>708</v>
      </c>
      <c r="B530" s="16" t="s">
        <v>992</v>
      </c>
      <c r="C530" s="2">
        <v>88649</v>
      </c>
      <c r="D530" s="4" t="s">
        <v>1173</v>
      </c>
      <c r="E530" s="1" t="s">
        <v>34</v>
      </c>
      <c r="F530" s="54">
        <v>2080</v>
      </c>
      <c r="G530" s="49">
        <v>9.7200000000000006</v>
      </c>
      <c r="H530" s="21">
        <v>0.23699999999999999</v>
      </c>
      <c r="I530" s="48">
        <f t="shared" si="29"/>
        <v>12.02</v>
      </c>
      <c r="J530" s="45">
        <f t="shared" si="30"/>
        <v>25001.599999999999</v>
      </c>
      <c r="K530" s="45"/>
    </row>
    <row r="531" spans="1:11" ht="25.5" outlineLevel="1" x14ac:dyDescent="0.25">
      <c r="A531" s="86" t="s">
        <v>709</v>
      </c>
      <c r="B531" s="96" t="s">
        <v>992</v>
      </c>
      <c r="C531" s="97">
        <v>98689</v>
      </c>
      <c r="D531" s="88" t="s">
        <v>1446</v>
      </c>
      <c r="E531" s="86" t="s">
        <v>34</v>
      </c>
      <c r="F531" s="54">
        <v>810</v>
      </c>
      <c r="G531" s="49">
        <v>132</v>
      </c>
      <c r="H531" s="89">
        <v>0.23699999999999999</v>
      </c>
      <c r="I531" s="48">
        <f t="shared" si="29"/>
        <v>163.28</v>
      </c>
      <c r="J531" s="45">
        <f t="shared" si="30"/>
        <v>132256.79999999999</v>
      </c>
      <c r="K531" s="45"/>
    </row>
    <row r="532" spans="1:11" ht="38.25" outlineLevel="1" x14ac:dyDescent="0.25">
      <c r="A532" s="86" t="s">
        <v>710</v>
      </c>
      <c r="B532" s="86" t="s">
        <v>992</v>
      </c>
      <c r="C532" s="97">
        <v>87261</v>
      </c>
      <c r="D532" s="98" t="s">
        <v>1174</v>
      </c>
      <c r="E532" s="86" t="s">
        <v>11</v>
      </c>
      <c r="F532" s="54">
        <v>1100</v>
      </c>
      <c r="G532" s="49">
        <v>200.33</v>
      </c>
      <c r="H532" s="89">
        <v>0.23699999999999999</v>
      </c>
      <c r="I532" s="48">
        <f t="shared" si="29"/>
        <v>247.8</v>
      </c>
      <c r="J532" s="45">
        <f t="shared" si="30"/>
        <v>272580</v>
      </c>
      <c r="K532" s="45"/>
    </row>
    <row r="533" spans="1:11" ht="38.25" outlineLevel="1" x14ac:dyDescent="0.25">
      <c r="A533" s="86" t="s">
        <v>711</v>
      </c>
      <c r="B533" s="86" t="s">
        <v>992</v>
      </c>
      <c r="C533" s="97">
        <v>87263</v>
      </c>
      <c r="D533" s="98" t="s">
        <v>1175</v>
      </c>
      <c r="E533" s="86" t="s">
        <v>11</v>
      </c>
      <c r="F533" s="54">
        <v>992</v>
      </c>
      <c r="G533" s="49">
        <v>171.84</v>
      </c>
      <c r="H533" s="89">
        <v>0.23699999999999999</v>
      </c>
      <c r="I533" s="48">
        <f t="shared" si="29"/>
        <v>212.56</v>
      </c>
      <c r="J533" s="45">
        <f t="shared" si="30"/>
        <v>210859.51999999999</v>
      </c>
      <c r="K533" s="45"/>
    </row>
    <row r="534" spans="1:11" ht="51" outlineLevel="1" x14ac:dyDescent="0.25">
      <c r="A534" s="1" t="s">
        <v>712</v>
      </c>
      <c r="B534" s="1" t="s">
        <v>992</v>
      </c>
      <c r="C534" s="2">
        <v>87245</v>
      </c>
      <c r="D534" s="3" t="s">
        <v>1366</v>
      </c>
      <c r="E534" s="1" t="s">
        <v>11</v>
      </c>
      <c r="F534" s="54">
        <v>390</v>
      </c>
      <c r="G534" s="49">
        <v>293.58</v>
      </c>
      <c r="H534" s="21">
        <v>0.23699999999999999</v>
      </c>
      <c r="I534" s="48">
        <f t="shared" si="29"/>
        <v>363.15</v>
      </c>
      <c r="J534" s="45">
        <f t="shared" si="30"/>
        <v>141628.5</v>
      </c>
      <c r="K534" s="45"/>
    </row>
    <row r="535" spans="1:11" ht="38.25" outlineLevel="1" x14ac:dyDescent="0.25">
      <c r="A535" s="1" t="s">
        <v>1525</v>
      </c>
      <c r="B535" s="16" t="s">
        <v>1249</v>
      </c>
      <c r="C535" s="71" t="s">
        <v>714</v>
      </c>
      <c r="D535" s="3" t="s">
        <v>1447</v>
      </c>
      <c r="E535" s="1" t="s">
        <v>11</v>
      </c>
      <c r="F535" s="54">
        <v>325</v>
      </c>
      <c r="G535" s="49">
        <v>46.38</v>
      </c>
      <c r="H535" s="21">
        <v>0.23699999999999999</v>
      </c>
      <c r="I535" s="48">
        <f t="shared" si="29"/>
        <v>57.37</v>
      </c>
      <c r="J535" s="45">
        <f t="shared" si="30"/>
        <v>18645.25</v>
      </c>
      <c r="K535" s="45"/>
    </row>
    <row r="536" spans="1:11" ht="25.5" outlineLevel="1" x14ac:dyDescent="0.25">
      <c r="A536" s="1" t="s">
        <v>713</v>
      </c>
      <c r="B536" s="16" t="s">
        <v>992</v>
      </c>
      <c r="C536" s="2">
        <v>101727</v>
      </c>
      <c r="D536" s="4" t="s">
        <v>1176</v>
      </c>
      <c r="E536" s="1" t="s">
        <v>11</v>
      </c>
      <c r="F536" s="54">
        <v>520</v>
      </c>
      <c r="G536" s="49">
        <v>182.2</v>
      </c>
      <c r="H536" s="21">
        <v>0.23699999999999999</v>
      </c>
      <c r="I536" s="48">
        <f t="shared" si="29"/>
        <v>225.38</v>
      </c>
      <c r="J536" s="45">
        <f t="shared" si="30"/>
        <v>117197.6</v>
      </c>
      <c r="K536" s="45"/>
    </row>
    <row r="537" spans="1:11" ht="25.5" outlineLevel="1" x14ac:dyDescent="0.25">
      <c r="A537" s="1" t="s">
        <v>1526</v>
      </c>
      <c r="B537" s="16" t="s">
        <v>879</v>
      </c>
      <c r="C537" s="2">
        <v>130385</v>
      </c>
      <c r="D537" s="3" t="s">
        <v>717</v>
      </c>
      <c r="E537" s="1" t="s">
        <v>34</v>
      </c>
      <c r="F537" s="54">
        <v>39</v>
      </c>
      <c r="G537" s="49">
        <v>119.68</v>
      </c>
      <c r="H537" s="21">
        <v>0.23699999999999999</v>
      </c>
      <c r="I537" s="48">
        <f t="shared" si="29"/>
        <v>148.04</v>
      </c>
      <c r="J537" s="45">
        <f t="shared" si="30"/>
        <v>5773.56</v>
      </c>
      <c r="K537" s="45"/>
    </row>
    <row r="538" spans="1:11" ht="25.5" outlineLevel="1" x14ac:dyDescent="0.25">
      <c r="A538" s="1" t="s">
        <v>715</v>
      </c>
      <c r="B538" s="16" t="s">
        <v>992</v>
      </c>
      <c r="C538" s="2">
        <v>101733</v>
      </c>
      <c r="D538" s="3" t="s">
        <v>1486</v>
      </c>
      <c r="E538" s="1" t="s">
        <v>11</v>
      </c>
      <c r="F538" s="54">
        <v>169</v>
      </c>
      <c r="G538" s="49">
        <v>253.39</v>
      </c>
      <c r="H538" s="21">
        <v>0.23699999999999999</v>
      </c>
      <c r="I538" s="48">
        <f t="shared" si="29"/>
        <v>313.44</v>
      </c>
      <c r="J538" s="45">
        <f t="shared" si="30"/>
        <v>52971.360000000001</v>
      </c>
      <c r="K538" s="45"/>
    </row>
    <row r="539" spans="1:11" ht="25.5" outlineLevel="1" x14ac:dyDescent="0.25">
      <c r="A539" s="1" t="s">
        <v>1527</v>
      </c>
      <c r="B539" s="16" t="s">
        <v>992</v>
      </c>
      <c r="C539" s="2">
        <v>101094</v>
      </c>
      <c r="D539" s="3" t="s">
        <v>1448</v>
      </c>
      <c r="E539" s="1" t="s">
        <v>34</v>
      </c>
      <c r="F539" s="54">
        <v>390</v>
      </c>
      <c r="G539" s="49">
        <v>157.65</v>
      </c>
      <c r="H539" s="21">
        <v>0.23699999999999999</v>
      </c>
      <c r="I539" s="48">
        <f t="shared" si="29"/>
        <v>195.01</v>
      </c>
      <c r="J539" s="45">
        <f t="shared" si="30"/>
        <v>76053.899999999994</v>
      </c>
      <c r="K539" s="45"/>
    </row>
    <row r="540" spans="1:11" ht="38.25" outlineLevel="1" x14ac:dyDescent="0.25">
      <c r="A540" s="1" t="s">
        <v>716</v>
      </c>
      <c r="B540" s="1" t="s">
        <v>992</v>
      </c>
      <c r="C540" s="2">
        <v>98680</v>
      </c>
      <c r="D540" s="3" t="s">
        <v>1449</v>
      </c>
      <c r="E540" s="1" t="s">
        <v>11</v>
      </c>
      <c r="F540" s="54">
        <v>3200</v>
      </c>
      <c r="G540" s="49">
        <v>42.87</v>
      </c>
      <c r="H540" s="21">
        <v>0.23699999999999999</v>
      </c>
      <c r="I540" s="48">
        <f t="shared" si="29"/>
        <v>53.03</v>
      </c>
      <c r="J540" s="45">
        <f t="shared" si="30"/>
        <v>169696</v>
      </c>
      <c r="K540" s="45"/>
    </row>
    <row r="541" spans="1:11" ht="38.25" outlineLevel="1" x14ac:dyDescent="0.25">
      <c r="A541" s="1" t="s">
        <v>718</v>
      </c>
      <c r="B541" s="1" t="s">
        <v>992</v>
      </c>
      <c r="C541" s="2">
        <v>98682</v>
      </c>
      <c r="D541" s="3" t="s">
        <v>1450</v>
      </c>
      <c r="E541" s="1" t="s">
        <v>11</v>
      </c>
      <c r="F541" s="54">
        <v>3200</v>
      </c>
      <c r="G541" s="49">
        <v>40.049999999999997</v>
      </c>
      <c r="H541" s="21">
        <v>0.23699999999999999</v>
      </c>
      <c r="I541" s="48">
        <f t="shared" si="29"/>
        <v>49.54</v>
      </c>
      <c r="J541" s="45">
        <f t="shared" si="30"/>
        <v>158528</v>
      </c>
      <c r="K541" s="45"/>
    </row>
    <row r="542" spans="1:11" ht="38.25" outlineLevel="1" x14ac:dyDescent="0.25">
      <c r="A542" s="1" t="s">
        <v>719</v>
      </c>
      <c r="B542" s="1" t="s">
        <v>992</v>
      </c>
      <c r="C542" s="2">
        <v>101965</v>
      </c>
      <c r="D542" s="3" t="s">
        <v>1451</v>
      </c>
      <c r="E542" s="1" t="s">
        <v>34</v>
      </c>
      <c r="F542" s="54">
        <v>325</v>
      </c>
      <c r="G542" s="49">
        <v>156.9</v>
      </c>
      <c r="H542" s="21">
        <v>0.23699999999999999</v>
      </c>
      <c r="I542" s="48">
        <f t="shared" si="29"/>
        <v>194.08</v>
      </c>
      <c r="J542" s="45">
        <f t="shared" si="30"/>
        <v>63076</v>
      </c>
      <c r="K542" s="45"/>
    </row>
    <row r="543" spans="1:11" ht="25.5" outlineLevel="1" x14ac:dyDescent="0.25">
      <c r="A543" s="1" t="s">
        <v>720</v>
      </c>
      <c r="B543" s="16" t="s">
        <v>879</v>
      </c>
      <c r="C543" s="2">
        <v>181060</v>
      </c>
      <c r="D543" s="3" t="s">
        <v>724</v>
      </c>
      <c r="E543" s="1" t="s">
        <v>11</v>
      </c>
      <c r="F543" s="54">
        <v>800</v>
      </c>
      <c r="G543" s="49">
        <v>99.16</v>
      </c>
      <c r="H543" s="21">
        <v>0.23699999999999999</v>
      </c>
      <c r="I543" s="48">
        <f t="shared" si="29"/>
        <v>122.66</v>
      </c>
      <c r="J543" s="45">
        <f t="shared" si="30"/>
        <v>98128</v>
      </c>
      <c r="K543" s="45"/>
    </row>
    <row r="544" spans="1:11" ht="38.25" outlineLevel="1" x14ac:dyDescent="0.25">
      <c r="A544" s="1" t="s">
        <v>721</v>
      </c>
      <c r="B544" s="1" t="s">
        <v>992</v>
      </c>
      <c r="C544" s="2">
        <v>92396</v>
      </c>
      <c r="D544" s="3" t="s">
        <v>1454</v>
      </c>
      <c r="E544" s="1" t="s">
        <v>11</v>
      </c>
      <c r="F544" s="54">
        <v>1500</v>
      </c>
      <c r="G544" s="49">
        <v>86.86</v>
      </c>
      <c r="H544" s="21">
        <v>0.23699999999999999</v>
      </c>
      <c r="I544" s="48">
        <f t="shared" si="29"/>
        <v>107.44</v>
      </c>
      <c r="J544" s="45">
        <f t="shared" si="30"/>
        <v>161160</v>
      </c>
      <c r="K544" s="45"/>
    </row>
    <row r="545" spans="1:11" outlineLevel="1" x14ac:dyDescent="0.25">
      <c r="A545" s="1" t="s">
        <v>722</v>
      </c>
      <c r="B545" s="23" t="s">
        <v>879</v>
      </c>
      <c r="C545" s="82" t="s">
        <v>1367</v>
      </c>
      <c r="D545" s="13" t="s">
        <v>727</v>
      </c>
      <c r="E545" s="12" t="s">
        <v>29</v>
      </c>
      <c r="F545" s="56">
        <v>800</v>
      </c>
      <c r="G545" s="49">
        <v>186.87</v>
      </c>
      <c r="H545" s="21">
        <v>0.23699999999999999</v>
      </c>
      <c r="I545" s="48">
        <f t="shared" si="29"/>
        <v>231.15</v>
      </c>
      <c r="J545" s="45">
        <f t="shared" si="30"/>
        <v>184920</v>
      </c>
      <c r="K545" s="45"/>
    </row>
    <row r="546" spans="1:11" ht="38.25" outlineLevel="1" x14ac:dyDescent="0.25">
      <c r="A546" s="1" t="s">
        <v>723</v>
      </c>
      <c r="B546" s="1" t="s">
        <v>992</v>
      </c>
      <c r="C546" s="2">
        <v>100323</v>
      </c>
      <c r="D546" s="3" t="s">
        <v>1452</v>
      </c>
      <c r="E546" s="1" t="s">
        <v>29</v>
      </c>
      <c r="F546" s="54">
        <v>450</v>
      </c>
      <c r="G546" s="49">
        <v>109.93</v>
      </c>
      <c r="H546" s="21">
        <v>0.23699999999999999</v>
      </c>
      <c r="I546" s="48">
        <f t="shared" si="29"/>
        <v>135.97999999999999</v>
      </c>
      <c r="J546" s="45">
        <f t="shared" si="30"/>
        <v>61191</v>
      </c>
      <c r="K546" s="45"/>
    </row>
    <row r="547" spans="1:11" outlineLevel="1" x14ac:dyDescent="0.25">
      <c r="A547" s="1" t="s">
        <v>725</v>
      </c>
      <c r="B547" s="1" t="s">
        <v>1230</v>
      </c>
      <c r="C547" s="71" t="s">
        <v>730</v>
      </c>
      <c r="D547" s="3" t="s">
        <v>731</v>
      </c>
      <c r="E547" s="1" t="s">
        <v>11</v>
      </c>
      <c r="F547" s="54">
        <v>80</v>
      </c>
      <c r="G547" s="49">
        <v>107.6</v>
      </c>
      <c r="H547" s="21">
        <v>0.23699999999999999</v>
      </c>
      <c r="I547" s="48">
        <f t="shared" si="29"/>
        <v>133.1</v>
      </c>
      <c r="J547" s="45">
        <f t="shared" si="30"/>
        <v>10648</v>
      </c>
      <c r="K547" s="45"/>
    </row>
    <row r="548" spans="1:11" ht="25.5" outlineLevel="1" x14ac:dyDescent="0.25">
      <c r="A548" s="1" t="s">
        <v>726</v>
      </c>
      <c r="B548" s="16" t="s">
        <v>992</v>
      </c>
      <c r="C548" s="2">
        <v>101751</v>
      </c>
      <c r="D548" s="3" t="s">
        <v>1453</v>
      </c>
      <c r="E548" s="1" t="s">
        <v>11</v>
      </c>
      <c r="F548" s="54">
        <v>150</v>
      </c>
      <c r="G548" s="49">
        <v>247.1</v>
      </c>
      <c r="H548" s="21">
        <v>0.23699999999999999</v>
      </c>
      <c r="I548" s="48">
        <f t="shared" si="29"/>
        <v>305.66000000000003</v>
      </c>
      <c r="J548" s="45">
        <f t="shared" si="30"/>
        <v>45849</v>
      </c>
      <c r="K548" s="45"/>
    </row>
    <row r="549" spans="1:11" ht="38.25" outlineLevel="1" x14ac:dyDescent="0.25">
      <c r="A549" s="1" t="s">
        <v>728</v>
      </c>
      <c r="B549" s="16" t="s">
        <v>879</v>
      </c>
      <c r="C549" s="2">
        <v>170265</v>
      </c>
      <c r="D549" s="4" t="s">
        <v>1177</v>
      </c>
      <c r="E549" s="1" t="s">
        <v>11</v>
      </c>
      <c r="F549" s="54">
        <v>400</v>
      </c>
      <c r="G549" s="49">
        <v>156.44</v>
      </c>
      <c r="H549" s="21">
        <v>0.23699999999999999</v>
      </c>
      <c r="I549" s="48">
        <f t="shared" si="29"/>
        <v>193.51</v>
      </c>
      <c r="J549" s="45">
        <f t="shared" si="30"/>
        <v>77404</v>
      </c>
      <c r="K549" s="45"/>
    </row>
    <row r="550" spans="1:11" ht="51" outlineLevel="1" x14ac:dyDescent="0.25">
      <c r="A550" s="1" t="s">
        <v>729</v>
      </c>
      <c r="B550" s="16" t="s">
        <v>879</v>
      </c>
      <c r="C550" s="2">
        <v>170266</v>
      </c>
      <c r="D550" s="3" t="s">
        <v>997</v>
      </c>
      <c r="E550" s="1" t="s">
        <v>11</v>
      </c>
      <c r="F550" s="54">
        <v>400</v>
      </c>
      <c r="G550" s="49">
        <v>158.03</v>
      </c>
      <c r="H550" s="21">
        <v>0.23699999999999999</v>
      </c>
      <c r="I550" s="48">
        <f t="shared" si="29"/>
        <v>195.48</v>
      </c>
      <c r="J550" s="45">
        <f t="shared" si="30"/>
        <v>78192</v>
      </c>
      <c r="K550" s="45"/>
    </row>
    <row r="551" spans="1:11" ht="25.5" outlineLevel="1" x14ac:dyDescent="0.25">
      <c r="A551" s="1" t="s">
        <v>732</v>
      </c>
      <c r="B551" s="16" t="s">
        <v>1249</v>
      </c>
      <c r="C551" s="71" t="s">
        <v>736</v>
      </c>
      <c r="D551" s="3" t="s">
        <v>737</v>
      </c>
      <c r="E551" s="1" t="s">
        <v>34</v>
      </c>
      <c r="F551" s="54">
        <v>117</v>
      </c>
      <c r="G551" s="49">
        <v>27.35</v>
      </c>
      <c r="H551" s="21">
        <v>0.23699999999999999</v>
      </c>
      <c r="I551" s="48">
        <f t="shared" si="29"/>
        <v>33.83</v>
      </c>
      <c r="J551" s="45">
        <f t="shared" si="30"/>
        <v>3958.11</v>
      </c>
      <c r="K551" s="45"/>
    </row>
    <row r="552" spans="1:11" ht="25.5" outlineLevel="1" x14ac:dyDescent="0.25">
      <c r="A552" s="1" t="s">
        <v>733</v>
      </c>
      <c r="B552" s="16" t="s">
        <v>879</v>
      </c>
      <c r="C552" s="72" t="s">
        <v>1368</v>
      </c>
      <c r="D552" s="3" t="s">
        <v>739</v>
      </c>
      <c r="E552" s="1" t="s">
        <v>11</v>
      </c>
      <c r="F552" s="54">
        <v>195</v>
      </c>
      <c r="G552" s="49">
        <v>127.6</v>
      </c>
      <c r="H552" s="21">
        <v>0.23699999999999999</v>
      </c>
      <c r="I552" s="48">
        <f t="shared" si="29"/>
        <v>157.84</v>
      </c>
      <c r="J552" s="45">
        <f t="shared" si="30"/>
        <v>30778.799999999999</v>
      </c>
      <c r="K552" s="45"/>
    </row>
    <row r="553" spans="1:11" ht="51" outlineLevel="1" x14ac:dyDescent="0.25">
      <c r="A553" s="1" t="s">
        <v>734</v>
      </c>
      <c r="B553" s="1" t="s">
        <v>992</v>
      </c>
      <c r="C553" s="2">
        <v>96360</v>
      </c>
      <c r="D553" s="3" t="s">
        <v>741</v>
      </c>
      <c r="E553" s="1" t="s">
        <v>11</v>
      </c>
      <c r="F553" s="54">
        <v>350</v>
      </c>
      <c r="G553" s="49">
        <v>114.91</v>
      </c>
      <c r="H553" s="21">
        <v>0.23699999999999999</v>
      </c>
      <c r="I553" s="48">
        <f t="shared" si="29"/>
        <v>142.13999999999999</v>
      </c>
      <c r="J553" s="45">
        <f t="shared" si="30"/>
        <v>49749</v>
      </c>
      <c r="K553" s="45"/>
    </row>
    <row r="554" spans="1:11" ht="25.5" outlineLevel="1" x14ac:dyDescent="0.25">
      <c r="A554" s="1" t="s">
        <v>735</v>
      </c>
      <c r="B554" s="16" t="s">
        <v>1249</v>
      </c>
      <c r="C554" s="71" t="s">
        <v>743</v>
      </c>
      <c r="D554" s="3" t="s">
        <v>744</v>
      </c>
      <c r="E554" s="1" t="s">
        <v>11</v>
      </c>
      <c r="F554" s="54">
        <v>390</v>
      </c>
      <c r="G554" s="49">
        <v>24.53</v>
      </c>
      <c r="H554" s="21">
        <v>0.23699999999999999</v>
      </c>
      <c r="I554" s="48">
        <f t="shared" si="29"/>
        <v>30.34</v>
      </c>
      <c r="J554" s="45">
        <f t="shared" si="30"/>
        <v>11832.6</v>
      </c>
      <c r="K554" s="45"/>
    </row>
    <row r="555" spans="1:11" ht="25.5" outlineLevel="1" x14ac:dyDescent="0.25">
      <c r="A555" s="1" t="s">
        <v>738</v>
      </c>
      <c r="B555" s="16" t="s">
        <v>992</v>
      </c>
      <c r="C555" s="2">
        <v>96373</v>
      </c>
      <c r="D555" s="3" t="s">
        <v>1455</v>
      </c>
      <c r="E555" s="1" t="s">
        <v>34</v>
      </c>
      <c r="F555" s="54">
        <v>260</v>
      </c>
      <c r="G555" s="49">
        <v>10.88</v>
      </c>
      <c r="H555" s="21">
        <v>0.23699999999999999</v>
      </c>
      <c r="I555" s="48">
        <f t="shared" si="29"/>
        <v>13.45</v>
      </c>
      <c r="J555" s="45">
        <f t="shared" si="30"/>
        <v>3497</v>
      </c>
      <c r="K555" s="45"/>
    </row>
    <row r="556" spans="1:11" ht="51" outlineLevel="1" x14ac:dyDescent="0.25">
      <c r="A556" s="1" t="s">
        <v>740</v>
      </c>
      <c r="B556" s="1" t="s">
        <v>992</v>
      </c>
      <c r="C556" s="2">
        <v>103325</v>
      </c>
      <c r="D556" s="3" t="s">
        <v>747</v>
      </c>
      <c r="E556" s="1" t="s">
        <v>11</v>
      </c>
      <c r="F556" s="54">
        <v>215</v>
      </c>
      <c r="G556" s="49">
        <v>78.53</v>
      </c>
      <c r="H556" s="21">
        <v>0.23699999999999999</v>
      </c>
      <c r="I556" s="48">
        <f t="shared" si="29"/>
        <v>97.14</v>
      </c>
      <c r="J556" s="45">
        <f t="shared" si="30"/>
        <v>20885.099999999999</v>
      </c>
      <c r="K556" s="45"/>
    </row>
    <row r="557" spans="1:11" ht="51" outlineLevel="1" x14ac:dyDescent="0.25">
      <c r="A557" s="1" t="s">
        <v>742</v>
      </c>
      <c r="B557" s="1" t="s">
        <v>992</v>
      </c>
      <c r="C557" s="2">
        <v>103327</v>
      </c>
      <c r="D557" s="3" t="s">
        <v>749</v>
      </c>
      <c r="E557" s="1" t="s">
        <v>11</v>
      </c>
      <c r="F557" s="54">
        <v>100</v>
      </c>
      <c r="G557" s="49">
        <v>94.17</v>
      </c>
      <c r="H557" s="21">
        <v>0.23699999999999999</v>
      </c>
      <c r="I557" s="48">
        <f t="shared" si="29"/>
        <v>116.48</v>
      </c>
      <c r="J557" s="45">
        <f t="shared" si="30"/>
        <v>11648</v>
      </c>
      <c r="K557" s="45"/>
    </row>
    <row r="558" spans="1:11" ht="38.25" outlineLevel="1" x14ac:dyDescent="0.25">
      <c r="A558" s="1" t="s">
        <v>745</v>
      </c>
      <c r="B558" s="1" t="s">
        <v>992</v>
      </c>
      <c r="C558" s="2">
        <v>89453</v>
      </c>
      <c r="D558" s="3" t="s">
        <v>1456</v>
      </c>
      <c r="E558" s="1" t="s">
        <v>11</v>
      </c>
      <c r="F558" s="54">
        <v>156</v>
      </c>
      <c r="G558" s="49">
        <v>84.98</v>
      </c>
      <c r="H558" s="21">
        <v>0.23699999999999999</v>
      </c>
      <c r="I558" s="48">
        <f t="shared" si="29"/>
        <v>105.12</v>
      </c>
      <c r="J558" s="45">
        <f t="shared" si="30"/>
        <v>16398.72</v>
      </c>
      <c r="K558" s="45"/>
    </row>
    <row r="559" spans="1:11" ht="51" outlineLevel="1" x14ac:dyDescent="0.25">
      <c r="A559" s="1" t="s">
        <v>746</v>
      </c>
      <c r="B559" s="1" t="s">
        <v>992</v>
      </c>
      <c r="C559" s="2">
        <v>101159</v>
      </c>
      <c r="D559" s="3" t="s">
        <v>1457</v>
      </c>
      <c r="E559" s="1" t="s">
        <v>11</v>
      </c>
      <c r="F559" s="54">
        <v>130</v>
      </c>
      <c r="G559" s="49">
        <v>143</v>
      </c>
      <c r="H559" s="21">
        <v>0.23699999999999999</v>
      </c>
      <c r="I559" s="48">
        <f t="shared" si="29"/>
        <v>176.89</v>
      </c>
      <c r="J559" s="45">
        <f t="shared" si="30"/>
        <v>22995.7</v>
      </c>
      <c r="K559" s="45"/>
    </row>
    <row r="560" spans="1:11" ht="38.25" outlineLevel="1" x14ac:dyDescent="0.25">
      <c r="A560" s="1" t="s">
        <v>748</v>
      </c>
      <c r="B560" s="1" t="s">
        <v>992</v>
      </c>
      <c r="C560" s="2">
        <v>102257</v>
      </c>
      <c r="D560" s="3" t="s">
        <v>1458</v>
      </c>
      <c r="E560" s="1" t="s">
        <v>11</v>
      </c>
      <c r="F560" s="54">
        <v>104</v>
      </c>
      <c r="G560" s="49">
        <v>364.44</v>
      </c>
      <c r="H560" s="21">
        <v>0.23699999999999999</v>
      </c>
      <c r="I560" s="48">
        <f t="shared" si="29"/>
        <v>450.81</v>
      </c>
      <c r="J560" s="45">
        <f t="shared" si="30"/>
        <v>46884.24</v>
      </c>
      <c r="K560" s="45"/>
    </row>
    <row r="561" spans="1:11" ht="25.5" outlineLevel="1" x14ac:dyDescent="0.25">
      <c r="A561" s="1" t="s">
        <v>750</v>
      </c>
      <c r="B561" s="16" t="s">
        <v>879</v>
      </c>
      <c r="C561" s="72" t="s">
        <v>1369</v>
      </c>
      <c r="D561" s="3" t="s">
        <v>754</v>
      </c>
      <c r="E561" s="1" t="s">
        <v>11</v>
      </c>
      <c r="F561" s="54">
        <v>65</v>
      </c>
      <c r="G561" s="49">
        <v>588.27</v>
      </c>
      <c r="H561" s="21">
        <v>0.23699999999999999</v>
      </c>
      <c r="I561" s="48">
        <f t="shared" si="29"/>
        <v>727.68</v>
      </c>
      <c r="J561" s="45">
        <f t="shared" si="30"/>
        <v>47299.199999999997</v>
      </c>
      <c r="K561" s="45"/>
    </row>
    <row r="562" spans="1:11" ht="25.5" outlineLevel="1" x14ac:dyDescent="0.25">
      <c r="A562" s="1" t="s">
        <v>751</v>
      </c>
      <c r="B562" s="16" t="s">
        <v>992</v>
      </c>
      <c r="C562" s="2">
        <v>102235</v>
      </c>
      <c r="D562" s="3" t="s">
        <v>1459</v>
      </c>
      <c r="E562" s="1" t="s">
        <v>11</v>
      </c>
      <c r="F562" s="54">
        <v>104</v>
      </c>
      <c r="G562" s="49">
        <v>497.38</v>
      </c>
      <c r="H562" s="21">
        <v>0.23699999999999999</v>
      </c>
      <c r="I562" s="48">
        <f t="shared" si="29"/>
        <v>615.25</v>
      </c>
      <c r="J562" s="45">
        <f t="shared" si="30"/>
        <v>63986</v>
      </c>
      <c r="K562" s="45"/>
    </row>
    <row r="563" spans="1:11" ht="25.5" outlineLevel="1" x14ac:dyDescent="0.25">
      <c r="A563" s="1" t="s">
        <v>752</v>
      </c>
      <c r="B563" s="16" t="s">
        <v>1230</v>
      </c>
      <c r="C563" s="71" t="s">
        <v>1371</v>
      </c>
      <c r="D563" s="3" t="s">
        <v>1370</v>
      </c>
      <c r="E563" s="1" t="s">
        <v>11</v>
      </c>
      <c r="F563" s="54">
        <v>104</v>
      </c>
      <c r="G563" s="49">
        <v>168.92</v>
      </c>
      <c r="H563" s="21">
        <v>0.23699999999999999</v>
      </c>
      <c r="I563" s="48">
        <f t="shared" si="29"/>
        <v>208.95</v>
      </c>
      <c r="J563" s="45">
        <f t="shared" si="30"/>
        <v>21730.799999999999</v>
      </c>
      <c r="K563" s="45"/>
    </row>
    <row r="564" spans="1:11" ht="51" outlineLevel="1" x14ac:dyDescent="0.25">
      <c r="A564" s="1" t="s">
        <v>753</v>
      </c>
      <c r="B564" s="1" t="s">
        <v>992</v>
      </c>
      <c r="C564" s="2">
        <v>90932</v>
      </c>
      <c r="D564" s="3" t="s">
        <v>758</v>
      </c>
      <c r="E564" s="1" t="s">
        <v>11</v>
      </c>
      <c r="F564" s="54">
        <v>600</v>
      </c>
      <c r="G564" s="49">
        <v>87.06</v>
      </c>
      <c r="H564" s="21">
        <v>0.23699999999999999</v>
      </c>
      <c r="I564" s="48">
        <f t="shared" si="29"/>
        <v>107.69</v>
      </c>
      <c r="J564" s="45">
        <f t="shared" si="30"/>
        <v>64614</v>
      </c>
      <c r="K564" s="45"/>
    </row>
    <row r="565" spans="1:11" ht="51" outlineLevel="1" x14ac:dyDescent="0.25">
      <c r="A565" s="1" t="s">
        <v>755</v>
      </c>
      <c r="B565" s="1" t="s">
        <v>992</v>
      </c>
      <c r="C565" s="2">
        <v>87881</v>
      </c>
      <c r="D565" s="3" t="s">
        <v>1460</v>
      </c>
      <c r="E565" s="1" t="s">
        <v>11</v>
      </c>
      <c r="F565" s="54">
        <v>1300</v>
      </c>
      <c r="G565" s="49">
        <v>7.24</v>
      </c>
      <c r="H565" s="21">
        <v>0.23699999999999999</v>
      </c>
      <c r="I565" s="48">
        <f t="shared" si="29"/>
        <v>8.9499999999999993</v>
      </c>
      <c r="J565" s="45">
        <f t="shared" si="30"/>
        <v>11635</v>
      </c>
      <c r="K565" s="45"/>
    </row>
    <row r="566" spans="1:11" outlineLevel="1" x14ac:dyDescent="0.25">
      <c r="A566" s="1" t="s">
        <v>756</v>
      </c>
      <c r="B566" s="16" t="s">
        <v>879</v>
      </c>
      <c r="C566" s="71">
        <v>118001</v>
      </c>
      <c r="D566" s="3" t="s">
        <v>761</v>
      </c>
      <c r="E566" s="1" t="s">
        <v>34</v>
      </c>
      <c r="F566" s="54">
        <v>130</v>
      </c>
      <c r="G566" s="49">
        <v>44.15</v>
      </c>
      <c r="H566" s="21">
        <v>0.23699999999999999</v>
      </c>
      <c r="I566" s="48">
        <f t="shared" si="29"/>
        <v>54.61</v>
      </c>
      <c r="J566" s="45">
        <f t="shared" si="30"/>
        <v>7099.3</v>
      </c>
      <c r="K566" s="45"/>
    </row>
    <row r="567" spans="1:11" ht="25.5" outlineLevel="1" x14ac:dyDescent="0.25">
      <c r="A567" s="1" t="s">
        <v>757</v>
      </c>
      <c r="B567" s="16" t="s">
        <v>879</v>
      </c>
      <c r="C567" s="2">
        <v>150304</v>
      </c>
      <c r="D567" s="3" t="s">
        <v>763</v>
      </c>
      <c r="E567" s="1" t="s">
        <v>34</v>
      </c>
      <c r="F567" s="54">
        <v>1300</v>
      </c>
      <c r="G567" s="49">
        <v>10.89</v>
      </c>
      <c r="H567" s="21">
        <v>0.23699999999999999</v>
      </c>
      <c r="I567" s="48">
        <f t="shared" si="29"/>
        <v>13.47</v>
      </c>
      <c r="J567" s="45">
        <f t="shared" si="30"/>
        <v>17511</v>
      </c>
      <c r="K567" s="45"/>
    </row>
    <row r="568" spans="1:11" ht="25.5" outlineLevel="1" x14ac:dyDescent="0.25">
      <c r="A568" s="1" t="s">
        <v>759</v>
      </c>
      <c r="B568" s="16" t="s">
        <v>879</v>
      </c>
      <c r="C568" s="2">
        <v>150314</v>
      </c>
      <c r="D568" s="3" t="s">
        <v>765</v>
      </c>
      <c r="E568" s="1" t="s">
        <v>34</v>
      </c>
      <c r="F568" s="54">
        <v>1300</v>
      </c>
      <c r="G568" s="49">
        <v>16.739999999999998</v>
      </c>
      <c r="H568" s="21">
        <v>0.23699999999999999</v>
      </c>
      <c r="I568" s="48">
        <f t="shared" si="29"/>
        <v>20.7</v>
      </c>
      <c r="J568" s="45">
        <f t="shared" si="30"/>
        <v>26910</v>
      </c>
      <c r="K568" s="45"/>
    </row>
    <row r="569" spans="1:11" outlineLevel="1" x14ac:dyDescent="0.25">
      <c r="A569" s="1" t="s">
        <v>760</v>
      </c>
      <c r="B569" s="16" t="s">
        <v>879</v>
      </c>
      <c r="C569" s="2">
        <v>130204</v>
      </c>
      <c r="D569" s="3" t="s">
        <v>767</v>
      </c>
      <c r="E569" s="1" t="s">
        <v>11</v>
      </c>
      <c r="F569" s="54">
        <v>1040</v>
      </c>
      <c r="G569" s="49">
        <v>6.4</v>
      </c>
      <c r="H569" s="21">
        <v>0.23699999999999999</v>
      </c>
      <c r="I569" s="48">
        <f t="shared" si="29"/>
        <v>7.91</v>
      </c>
      <c r="J569" s="45">
        <f t="shared" si="30"/>
        <v>8226.4</v>
      </c>
      <c r="K569" s="45"/>
    </row>
    <row r="570" spans="1:11" outlineLevel="1" x14ac:dyDescent="0.25">
      <c r="A570" s="1" t="s">
        <v>762</v>
      </c>
      <c r="B570" s="16" t="s">
        <v>879</v>
      </c>
      <c r="C570" s="2">
        <v>130205</v>
      </c>
      <c r="D570" s="3" t="s">
        <v>769</v>
      </c>
      <c r="E570" s="1" t="s">
        <v>11</v>
      </c>
      <c r="F570" s="54">
        <v>195</v>
      </c>
      <c r="G570" s="49">
        <v>137.6</v>
      </c>
      <c r="H570" s="21">
        <v>0.23699999999999999</v>
      </c>
      <c r="I570" s="48">
        <f t="shared" si="29"/>
        <v>170.21</v>
      </c>
      <c r="J570" s="45">
        <f t="shared" si="30"/>
        <v>33190.949999999997</v>
      </c>
      <c r="K570" s="45"/>
    </row>
    <row r="571" spans="1:11" ht="25.5" outlineLevel="1" x14ac:dyDescent="0.25">
      <c r="A571" s="1" t="s">
        <v>764</v>
      </c>
      <c r="B571" s="16" t="s">
        <v>879</v>
      </c>
      <c r="C571" s="2">
        <v>130243</v>
      </c>
      <c r="D571" s="3" t="s">
        <v>771</v>
      </c>
      <c r="E571" s="1" t="s">
        <v>11</v>
      </c>
      <c r="F571" s="54">
        <v>39</v>
      </c>
      <c r="G571" s="49">
        <v>216.68</v>
      </c>
      <c r="H571" s="21">
        <v>0.23699999999999999</v>
      </c>
      <c r="I571" s="48">
        <f t="shared" si="29"/>
        <v>268.02999999999997</v>
      </c>
      <c r="J571" s="45">
        <f t="shared" si="30"/>
        <v>10453.17</v>
      </c>
      <c r="K571" s="45"/>
    </row>
    <row r="572" spans="1:11" ht="25.5" outlineLevel="1" x14ac:dyDescent="0.25">
      <c r="A572" s="1" t="s">
        <v>766</v>
      </c>
      <c r="B572" s="16" t="s">
        <v>879</v>
      </c>
      <c r="C572" s="2">
        <v>130244</v>
      </c>
      <c r="D572" s="3" t="s">
        <v>773</v>
      </c>
      <c r="E572" s="1" t="s">
        <v>11</v>
      </c>
      <c r="F572" s="54">
        <v>39</v>
      </c>
      <c r="G572" s="49">
        <v>406.83</v>
      </c>
      <c r="H572" s="21">
        <v>0.23699999999999999</v>
      </c>
      <c r="I572" s="48">
        <f t="shared" si="29"/>
        <v>503.24</v>
      </c>
      <c r="J572" s="45">
        <f t="shared" si="30"/>
        <v>19626.36</v>
      </c>
      <c r="K572" s="45"/>
    </row>
    <row r="573" spans="1:11" outlineLevel="1" x14ac:dyDescent="0.25">
      <c r="A573" s="1" t="s">
        <v>768</v>
      </c>
      <c r="B573" s="16" t="s">
        <v>879</v>
      </c>
      <c r="C573" s="2">
        <v>130304</v>
      </c>
      <c r="D573" s="3" t="s">
        <v>775</v>
      </c>
      <c r="E573" s="1" t="s">
        <v>34</v>
      </c>
      <c r="F573" s="54">
        <v>104</v>
      </c>
      <c r="G573" s="49">
        <v>79.38</v>
      </c>
      <c r="H573" s="21">
        <v>0.23699999999999999</v>
      </c>
      <c r="I573" s="48">
        <f t="shared" si="29"/>
        <v>98.19</v>
      </c>
      <c r="J573" s="45">
        <f t="shared" si="30"/>
        <v>10211.76</v>
      </c>
      <c r="K573" s="45"/>
    </row>
    <row r="574" spans="1:11" ht="25.5" outlineLevel="1" x14ac:dyDescent="0.25">
      <c r="A574" s="86" t="s">
        <v>770</v>
      </c>
      <c r="B574" s="96" t="s">
        <v>879</v>
      </c>
      <c r="C574" s="97">
        <v>130288</v>
      </c>
      <c r="D574" s="88" t="s">
        <v>777</v>
      </c>
      <c r="E574" s="86" t="s">
        <v>11</v>
      </c>
      <c r="F574" s="54">
        <v>940</v>
      </c>
      <c r="G574" s="49">
        <v>217.93</v>
      </c>
      <c r="H574" s="89">
        <v>0.23699999999999999</v>
      </c>
      <c r="I574" s="48">
        <f t="shared" si="29"/>
        <v>269.57</v>
      </c>
      <c r="J574" s="45">
        <f t="shared" si="30"/>
        <v>253395.8</v>
      </c>
      <c r="K574" s="45"/>
    </row>
    <row r="575" spans="1:11" outlineLevel="1" x14ac:dyDescent="0.25">
      <c r="A575" s="1" t="s">
        <v>772</v>
      </c>
      <c r="B575" s="16" t="s">
        <v>879</v>
      </c>
      <c r="C575" s="2">
        <v>130331</v>
      </c>
      <c r="D575" s="3" t="s">
        <v>779</v>
      </c>
      <c r="E575" s="1" t="s">
        <v>34</v>
      </c>
      <c r="F575" s="54">
        <v>585</v>
      </c>
      <c r="G575" s="49">
        <v>33.47</v>
      </c>
      <c r="H575" s="21">
        <v>0.23699999999999999</v>
      </c>
      <c r="I575" s="48">
        <f t="shared" si="29"/>
        <v>41.4</v>
      </c>
      <c r="J575" s="45">
        <f t="shared" si="30"/>
        <v>24219</v>
      </c>
      <c r="K575" s="45"/>
    </row>
    <row r="576" spans="1:11" ht="25.5" outlineLevel="1" x14ac:dyDescent="0.25">
      <c r="A576" s="1" t="s">
        <v>774</v>
      </c>
      <c r="B576" s="16" t="s">
        <v>879</v>
      </c>
      <c r="C576" s="71">
        <v>138061</v>
      </c>
      <c r="D576" s="3" t="s">
        <v>781</v>
      </c>
      <c r="E576" s="1" t="s">
        <v>11</v>
      </c>
      <c r="F576" s="54">
        <v>2000</v>
      </c>
      <c r="G576" s="49">
        <v>6.62</v>
      </c>
      <c r="H576" s="21">
        <v>0.23699999999999999</v>
      </c>
      <c r="I576" s="48">
        <f t="shared" si="29"/>
        <v>8.18</v>
      </c>
      <c r="J576" s="45">
        <f t="shared" si="30"/>
        <v>16360</v>
      </c>
      <c r="K576" s="45"/>
    </row>
    <row r="577" spans="1:11" ht="25.5" outlineLevel="1" x14ac:dyDescent="0.25">
      <c r="A577" s="1" t="s">
        <v>776</v>
      </c>
      <c r="B577" s="16" t="s">
        <v>879</v>
      </c>
      <c r="C577" s="72" t="s">
        <v>1372</v>
      </c>
      <c r="D577" s="3" t="s">
        <v>782</v>
      </c>
      <c r="E577" s="1" t="s">
        <v>11</v>
      </c>
      <c r="F577" s="54">
        <v>130</v>
      </c>
      <c r="G577" s="49">
        <v>152.29</v>
      </c>
      <c r="H577" s="21">
        <v>0.23699999999999999</v>
      </c>
      <c r="I577" s="48">
        <f t="shared" si="29"/>
        <v>188.38</v>
      </c>
      <c r="J577" s="45">
        <f t="shared" si="30"/>
        <v>24489.4</v>
      </c>
      <c r="K577" s="45"/>
    </row>
    <row r="578" spans="1:11" ht="51" outlineLevel="1" x14ac:dyDescent="0.25">
      <c r="A578" s="1" t="s">
        <v>778</v>
      </c>
      <c r="B578" s="1" t="s">
        <v>992</v>
      </c>
      <c r="C578" s="2">
        <v>103321</v>
      </c>
      <c r="D578" s="3" t="s">
        <v>783</v>
      </c>
      <c r="E578" s="1" t="s">
        <v>11</v>
      </c>
      <c r="F578" s="54">
        <v>91</v>
      </c>
      <c r="G578" s="49">
        <v>121.08</v>
      </c>
      <c r="H578" s="21">
        <v>0.23699999999999999</v>
      </c>
      <c r="I578" s="48">
        <f t="shared" si="29"/>
        <v>149.77000000000001</v>
      </c>
      <c r="J578" s="45">
        <f t="shared" si="30"/>
        <v>13629.07</v>
      </c>
      <c r="K578" s="45"/>
    </row>
    <row r="579" spans="1:11" ht="51" outlineLevel="1" x14ac:dyDescent="0.25">
      <c r="A579" s="1" t="s">
        <v>780</v>
      </c>
      <c r="B579" s="1" t="s">
        <v>992</v>
      </c>
      <c r="C579" s="2">
        <v>103319</v>
      </c>
      <c r="D579" s="3" t="s">
        <v>784</v>
      </c>
      <c r="E579" s="1" t="s">
        <v>11</v>
      </c>
      <c r="F579" s="54">
        <v>78</v>
      </c>
      <c r="G579" s="49">
        <v>101.15</v>
      </c>
      <c r="H579" s="21">
        <v>0.23699999999999999</v>
      </c>
      <c r="I579" s="48">
        <f t="shared" si="29"/>
        <v>125.12</v>
      </c>
      <c r="J579" s="45">
        <f t="shared" si="30"/>
        <v>9759.36</v>
      </c>
      <c r="K579" s="45"/>
    </row>
    <row r="580" spans="1:11" x14ac:dyDescent="0.25">
      <c r="A580" s="107"/>
      <c r="B580" s="108"/>
      <c r="C580" s="108"/>
      <c r="D580" s="109"/>
      <c r="E580" s="128" t="s">
        <v>785</v>
      </c>
      <c r="F580" s="129"/>
      <c r="G580" s="129"/>
      <c r="H580" s="129"/>
      <c r="I580" s="130"/>
      <c r="J580" s="51">
        <f>SUM(J518:J579)</f>
        <v>4421909.4300000006</v>
      </c>
      <c r="K580" s="51"/>
    </row>
    <row r="581" spans="1:11" x14ac:dyDescent="0.25">
      <c r="A581" s="14">
        <v>12</v>
      </c>
      <c r="B581" s="18"/>
      <c r="C581" s="76"/>
      <c r="D581" s="10" t="s">
        <v>786</v>
      </c>
      <c r="E581" s="134"/>
      <c r="F581" s="135"/>
      <c r="G581" s="135"/>
      <c r="H581" s="135"/>
      <c r="I581" s="136"/>
      <c r="J581" s="39"/>
      <c r="K581" s="39"/>
    </row>
    <row r="582" spans="1:11" ht="25.5" outlineLevel="1" x14ac:dyDescent="0.25">
      <c r="A582" s="1" t="s">
        <v>787</v>
      </c>
      <c r="B582" s="16" t="s">
        <v>992</v>
      </c>
      <c r="C582" s="2">
        <v>96114</v>
      </c>
      <c r="D582" s="4" t="s">
        <v>1178</v>
      </c>
      <c r="E582" s="1" t="s">
        <v>11</v>
      </c>
      <c r="F582" s="54">
        <v>1100</v>
      </c>
      <c r="G582" s="49">
        <v>69.53</v>
      </c>
      <c r="H582" s="21">
        <v>0.23699999999999999</v>
      </c>
      <c r="I582" s="48">
        <f t="shared" ref="I582:I588" si="31">ROUNDDOWN(G582*(1+H582),2)</f>
        <v>86</v>
      </c>
      <c r="J582" s="45">
        <f t="shared" ref="J582:K588" si="32">ROUNDDOWN(F582*I582,2)</f>
        <v>94600</v>
      </c>
      <c r="K582" s="45"/>
    </row>
    <row r="583" spans="1:11" ht="25.5" outlineLevel="1" x14ac:dyDescent="0.25">
      <c r="A583" s="1" t="s">
        <v>788</v>
      </c>
      <c r="B583" s="16" t="s">
        <v>992</v>
      </c>
      <c r="C583" s="2">
        <v>99054</v>
      </c>
      <c r="D583" s="3" t="s">
        <v>1461</v>
      </c>
      <c r="E583" s="1" t="s">
        <v>11</v>
      </c>
      <c r="F583" s="54">
        <v>500</v>
      </c>
      <c r="G583" s="49">
        <v>62.15</v>
      </c>
      <c r="H583" s="21">
        <v>0.23699999999999999</v>
      </c>
      <c r="I583" s="48">
        <f t="shared" si="31"/>
        <v>76.87</v>
      </c>
      <c r="J583" s="45">
        <f t="shared" si="32"/>
        <v>38435</v>
      </c>
      <c r="K583" s="45"/>
    </row>
    <row r="584" spans="1:11" ht="38.25" outlineLevel="1" x14ac:dyDescent="0.25">
      <c r="A584" s="1" t="s">
        <v>789</v>
      </c>
      <c r="B584" s="1" t="s">
        <v>992</v>
      </c>
      <c r="C584" s="2">
        <v>96116</v>
      </c>
      <c r="D584" s="4" t="s">
        <v>1179</v>
      </c>
      <c r="E584" s="1" t="s">
        <v>11</v>
      </c>
      <c r="F584" s="54">
        <v>585</v>
      </c>
      <c r="G584" s="49">
        <v>66.91</v>
      </c>
      <c r="H584" s="21">
        <v>0.23699999999999999</v>
      </c>
      <c r="I584" s="48">
        <f t="shared" si="31"/>
        <v>82.76</v>
      </c>
      <c r="J584" s="45">
        <f t="shared" si="32"/>
        <v>48414.6</v>
      </c>
      <c r="K584" s="45"/>
    </row>
    <row r="585" spans="1:11" ht="25.5" outlineLevel="1" x14ac:dyDescent="0.25">
      <c r="A585" s="1" t="s">
        <v>790</v>
      </c>
      <c r="B585" s="16" t="s">
        <v>992</v>
      </c>
      <c r="C585" s="2">
        <v>96121</v>
      </c>
      <c r="D585" s="4" t="s">
        <v>1180</v>
      </c>
      <c r="E585" s="1" t="s">
        <v>34</v>
      </c>
      <c r="F585" s="54">
        <v>910</v>
      </c>
      <c r="G585" s="49">
        <v>12.74</v>
      </c>
      <c r="H585" s="21">
        <v>0.23699999999999999</v>
      </c>
      <c r="I585" s="48">
        <f t="shared" si="31"/>
        <v>15.75</v>
      </c>
      <c r="J585" s="45">
        <f t="shared" si="32"/>
        <v>14332.5</v>
      </c>
      <c r="K585" s="45"/>
    </row>
    <row r="586" spans="1:11" ht="54.75" customHeight="1" outlineLevel="1" x14ac:dyDescent="0.25">
      <c r="A586" s="86" t="s">
        <v>791</v>
      </c>
      <c r="B586" s="96" t="s">
        <v>879</v>
      </c>
      <c r="C586" s="97">
        <v>120130</v>
      </c>
      <c r="D586" s="88" t="s">
        <v>1462</v>
      </c>
      <c r="E586" s="86" t="s">
        <v>11</v>
      </c>
      <c r="F586" s="54">
        <v>800</v>
      </c>
      <c r="G586" s="49">
        <v>123.11</v>
      </c>
      <c r="H586" s="89">
        <v>0.23699999999999999</v>
      </c>
      <c r="I586" s="48">
        <f t="shared" si="31"/>
        <v>152.28</v>
      </c>
      <c r="J586" s="45">
        <f t="shared" si="32"/>
        <v>121824</v>
      </c>
      <c r="K586" s="45"/>
    </row>
    <row r="587" spans="1:11" ht="42" customHeight="1" outlineLevel="1" x14ac:dyDescent="0.25">
      <c r="A587" s="1" t="s">
        <v>792</v>
      </c>
      <c r="B587" s="23" t="s">
        <v>992</v>
      </c>
      <c r="C587" s="2">
        <v>96117</v>
      </c>
      <c r="D587" s="13" t="s">
        <v>1463</v>
      </c>
      <c r="E587" s="1" t="s">
        <v>11</v>
      </c>
      <c r="F587" s="54">
        <v>130</v>
      </c>
      <c r="G587" s="49">
        <v>211.09</v>
      </c>
      <c r="H587" s="21">
        <v>0.23699999999999999</v>
      </c>
      <c r="I587" s="48">
        <f t="shared" si="31"/>
        <v>261.11</v>
      </c>
      <c r="J587" s="45">
        <f t="shared" si="32"/>
        <v>33944.300000000003</v>
      </c>
      <c r="K587" s="45"/>
    </row>
    <row r="588" spans="1:11" ht="25.5" outlineLevel="1" x14ac:dyDescent="0.25">
      <c r="A588" s="1" t="s">
        <v>793</v>
      </c>
      <c r="B588" s="16" t="s">
        <v>879</v>
      </c>
      <c r="C588" s="2">
        <v>120142</v>
      </c>
      <c r="D588" s="3" t="s">
        <v>794</v>
      </c>
      <c r="E588" s="1" t="s">
        <v>11</v>
      </c>
      <c r="F588" s="54">
        <v>390</v>
      </c>
      <c r="G588" s="49">
        <v>92.77</v>
      </c>
      <c r="H588" s="21">
        <v>0.23699999999999999</v>
      </c>
      <c r="I588" s="48">
        <f t="shared" si="31"/>
        <v>114.75</v>
      </c>
      <c r="J588" s="45">
        <f t="shared" si="32"/>
        <v>44752.5</v>
      </c>
      <c r="K588" s="45"/>
    </row>
    <row r="589" spans="1:11" x14ac:dyDescent="0.25">
      <c r="A589" s="107"/>
      <c r="B589" s="108"/>
      <c r="C589" s="108"/>
      <c r="D589" s="109"/>
      <c r="E589" s="128" t="s">
        <v>795</v>
      </c>
      <c r="F589" s="129"/>
      <c r="G589" s="129"/>
      <c r="H589" s="129"/>
      <c r="I589" s="130"/>
      <c r="J589" s="51">
        <f>SUM(J582:J588)</f>
        <v>396302.89999999997</v>
      </c>
      <c r="K589" s="51"/>
    </row>
    <row r="590" spans="1:11" x14ac:dyDescent="0.25">
      <c r="A590" s="14">
        <v>13</v>
      </c>
      <c r="B590" s="18"/>
      <c r="C590" s="76"/>
      <c r="D590" s="10" t="s">
        <v>796</v>
      </c>
      <c r="E590" s="134"/>
      <c r="F590" s="135"/>
      <c r="G590" s="135"/>
      <c r="H590" s="135"/>
      <c r="I590" s="136"/>
      <c r="J590" s="39"/>
      <c r="K590" s="39"/>
    </row>
    <row r="591" spans="1:11" ht="25.5" outlineLevel="1" x14ac:dyDescent="0.25">
      <c r="A591" s="86" t="s">
        <v>797</v>
      </c>
      <c r="B591" s="96" t="s">
        <v>992</v>
      </c>
      <c r="C591" s="97">
        <v>88496</v>
      </c>
      <c r="D591" s="88" t="s">
        <v>1464</v>
      </c>
      <c r="E591" s="86" t="s">
        <v>11</v>
      </c>
      <c r="F591" s="54">
        <v>5800</v>
      </c>
      <c r="G591" s="49">
        <v>38.9</v>
      </c>
      <c r="H591" s="89">
        <v>0.23699999999999999</v>
      </c>
      <c r="I591" s="48">
        <f t="shared" ref="I591:I615" si="33">ROUNDDOWN(G591*(1+H591),2)</f>
        <v>48.11</v>
      </c>
      <c r="J591" s="45">
        <f t="shared" ref="J591:K615" si="34">ROUNDDOWN(F591*I591,2)</f>
        <v>279038</v>
      </c>
      <c r="K591" s="45"/>
    </row>
    <row r="592" spans="1:11" ht="25.5" outlineLevel="1" x14ac:dyDescent="0.25">
      <c r="A592" s="86" t="s">
        <v>798</v>
      </c>
      <c r="B592" s="96" t="s">
        <v>992</v>
      </c>
      <c r="C592" s="97">
        <v>88497</v>
      </c>
      <c r="D592" s="88" t="s">
        <v>1465</v>
      </c>
      <c r="E592" s="86" t="s">
        <v>11</v>
      </c>
      <c r="F592" s="54">
        <v>9100</v>
      </c>
      <c r="G592" s="49">
        <v>21.58</v>
      </c>
      <c r="H592" s="89">
        <v>0.23699999999999999</v>
      </c>
      <c r="I592" s="48">
        <f t="shared" si="33"/>
        <v>26.69</v>
      </c>
      <c r="J592" s="45">
        <f t="shared" si="34"/>
        <v>242879</v>
      </c>
      <c r="K592" s="45"/>
    </row>
    <row r="593" spans="1:11" ht="25.5" outlineLevel="1" x14ac:dyDescent="0.25">
      <c r="A593" s="86" t="s">
        <v>799</v>
      </c>
      <c r="B593" s="96" t="s">
        <v>992</v>
      </c>
      <c r="C593" s="97">
        <v>96135</v>
      </c>
      <c r="D593" s="98" t="s">
        <v>1181</v>
      </c>
      <c r="E593" s="86" t="s">
        <v>11</v>
      </c>
      <c r="F593" s="54">
        <v>5500</v>
      </c>
      <c r="G593" s="49">
        <v>35.380000000000003</v>
      </c>
      <c r="H593" s="89">
        <v>0.23699999999999999</v>
      </c>
      <c r="I593" s="48">
        <f t="shared" si="33"/>
        <v>43.76</v>
      </c>
      <c r="J593" s="45">
        <f t="shared" si="34"/>
        <v>240680</v>
      </c>
      <c r="K593" s="45"/>
    </row>
    <row r="594" spans="1:11" ht="25.5" outlineLevel="1" x14ac:dyDescent="0.25">
      <c r="A594" s="86" t="s">
        <v>800</v>
      </c>
      <c r="B594" s="96" t="s">
        <v>879</v>
      </c>
      <c r="C594" s="97">
        <v>150124</v>
      </c>
      <c r="D594" s="88" t="s">
        <v>801</v>
      </c>
      <c r="E594" s="86" t="s">
        <v>11</v>
      </c>
      <c r="F594" s="54">
        <v>2600</v>
      </c>
      <c r="G594" s="49">
        <v>58.98</v>
      </c>
      <c r="H594" s="89">
        <v>0.23699999999999999</v>
      </c>
      <c r="I594" s="48">
        <f t="shared" si="33"/>
        <v>72.95</v>
      </c>
      <c r="J594" s="45">
        <f t="shared" si="34"/>
        <v>189670</v>
      </c>
      <c r="K594" s="45"/>
    </row>
    <row r="595" spans="1:11" ht="25.5" outlineLevel="1" x14ac:dyDescent="0.25">
      <c r="A595" s="86" t="s">
        <v>802</v>
      </c>
      <c r="B595" s="96" t="s">
        <v>992</v>
      </c>
      <c r="C595" s="97">
        <v>88485</v>
      </c>
      <c r="D595" s="88" t="s">
        <v>1466</v>
      </c>
      <c r="E595" s="86" t="s">
        <v>11</v>
      </c>
      <c r="F595" s="54">
        <v>1100</v>
      </c>
      <c r="G595" s="49">
        <v>4.84</v>
      </c>
      <c r="H595" s="89">
        <v>0.23699999999999999</v>
      </c>
      <c r="I595" s="48">
        <f t="shared" si="33"/>
        <v>5.98</v>
      </c>
      <c r="J595" s="45">
        <f t="shared" si="34"/>
        <v>6578</v>
      </c>
      <c r="K595" s="45"/>
    </row>
    <row r="596" spans="1:11" ht="25.5" outlineLevel="1" x14ac:dyDescent="0.25">
      <c r="A596" s="86" t="s">
        <v>803</v>
      </c>
      <c r="B596" s="96" t="s">
        <v>992</v>
      </c>
      <c r="C596" s="97">
        <v>88484</v>
      </c>
      <c r="D596" s="98" t="s">
        <v>1182</v>
      </c>
      <c r="E596" s="86" t="s">
        <v>11</v>
      </c>
      <c r="F596" s="54">
        <v>6040</v>
      </c>
      <c r="G596" s="49">
        <v>6.02</v>
      </c>
      <c r="H596" s="89">
        <v>0.23699999999999999</v>
      </c>
      <c r="I596" s="48">
        <f t="shared" si="33"/>
        <v>7.44</v>
      </c>
      <c r="J596" s="45">
        <f t="shared" si="34"/>
        <v>44937.599999999999</v>
      </c>
      <c r="K596" s="45"/>
    </row>
    <row r="597" spans="1:11" ht="25.5" outlineLevel="1" x14ac:dyDescent="0.25">
      <c r="A597" s="86" t="s">
        <v>804</v>
      </c>
      <c r="B597" s="96" t="s">
        <v>992</v>
      </c>
      <c r="C597" s="97">
        <v>88489</v>
      </c>
      <c r="D597" s="88" t="s">
        <v>1467</v>
      </c>
      <c r="E597" s="86" t="s">
        <v>11</v>
      </c>
      <c r="F597" s="54">
        <v>12700</v>
      </c>
      <c r="G597" s="49">
        <v>14.03</v>
      </c>
      <c r="H597" s="89">
        <v>0.23699999999999999</v>
      </c>
      <c r="I597" s="48">
        <f t="shared" si="33"/>
        <v>17.350000000000001</v>
      </c>
      <c r="J597" s="45">
        <f t="shared" si="34"/>
        <v>220345</v>
      </c>
      <c r="K597" s="45"/>
    </row>
    <row r="598" spans="1:11" ht="25.5" outlineLevel="1" x14ac:dyDescent="0.25">
      <c r="A598" s="86" t="s">
        <v>805</v>
      </c>
      <c r="B598" s="96" t="s">
        <v>992</v>
      </c>
      <c r="C598" s="97">
        <v>88488</v>
      </c>
      <c r="D598" s="88" t="s">
        <v>1468</v>
      </c>
      <c r="E598" s="86" t="s">
        <v>11</v>
      </c>
      <c r="F598" s="54">
        <v>6440</v>
      </c>
      <c r="G598" s="49">
        <v>16.93</v>
      </c>
      <c r="H598" s="89">
        <v>0.23699999999999999</v>
      </c>
      <c r="I598" s="48">
        <f t="shared" si="33"/>
        <v>20.94</v>
      </c>
      <c r="J598" s="45">
        <f t="shared" si="34"/>
        <v>134853.6</v>
      </c>
      <c r="K598" s="45"/>
    </row>
    <row r="599" spans="1:11" ht="25.5" outlineLevel="1" x14ac:dyDescent="0.25">
      <c r="A599" s="86" t="s">
        <v>806</v>
      </c>
      <c r="B599" s="96" t="s">
        <v>992</v>
      </c>
      <c r="C599" s="97">
        <v>95626</v>
      </c>
      <c r="D599" s="88" t="s">
        <v>1469</v>
      </c>
      <c r="E599" s="86" t="s">
        <v>11</v>
      </c>
      <c r="F599" s="54">
        <v>12080</v>
      </c>
      <c r="G599" s="49">
        <v>20.64</v>
      </c>
      <c r="H599" s="89">
        <v>0.23699999999999999</v>
      </c>
      <c r="I599" s="48">
        <f t="shared" si="33"/>
        <v>25.53</v>
      </c>
      <c r="J599" s="45">
        <f t="shared" si="34"/>
        <v>308402.40000000002</v>
      </c>
      <c r="K599" s="45"/>
    </row>
    <row r="600" spans="1:11" outlineLevel="1" x14ac:dyDescent="0.25">
      <c r="A600" s="86" t="s">
        <v>807</v>
      </c>
      <c r="B600" s="96" t="s">
        <v>879</v>
      </c>
      <c r="C600" s="97">
        <v>150136</v>
      </c>
      <c r="D600" s="88" t="s">
        <v>808</v>
      </c>
      <c r="E600" s="86" t="s">
        <v>11</v>
      </c>
      <c r="F600" s="54">
        <v>1500</v>
      </c>
      <c r="G600" s="49">
        <v>191.06</v>
      </c>
      <c r="H600" s="89">
        <v>0.23699999999999999</v>
      </c>
      <c r="I600" s="48">
        <f t="shared" si="33"/>
        <v>236.34</v>
      </c>
      <c r="J600" s="45">
        <f t="shared" si="34"/>
        <v>354510</v>
      </c>
      <c r="K600" s="45"/>
    </row>
    <row r="601" spans="1:11" ht="25.5" outlineLevel="1" x14ac:dyDescent="0.25">
      <c r="A601" s="1" t="s">
        <v>809</v>
      </c>
      <c r="B601" s="16" t="s">
        <v>992</v>
      </c>
      <c r="C601" s="2">
        <v>102193</v>
      </c>
      <c r="D601" s="4" t="s">
        <v>1183</v>
      </c>
      <c r="E601" s="1" t="s">
        <v>11</v>
      </c>
      <c r="F601" s="54">
        <v>1500</v>
      </c>
      <c r="G601" s="49">
        <v>2.48</v>
      </c>
      <c r="H601" s="21">
        <v>0.23699999999999999</v>
      </c>
      <c r="I601" s="48">
        <f t="shared" si="33"/>
        <v>3.06</v>
      </c>
      <c r="J601" s="45">
        <f t="shared" si="34"/>
        <v>4590</v>
      </c>
      <c r="K601" s="45"/>
    </row>
    <row r="602" spans="1:11" outlineLevel="1" x14ac:dyDescent="0.25">
      <c r="A602" s="1" t="s">
        <v>810</v>
      </c>
      <c r="B602" s="16" t="s">
        <v>992</v>
      </c>
      <c r="C602" s="2">
        <v>102194</v>
      </c>
      <c r="D602" s="3" t="s">
        <v>811</v>
      </c>
      <c r="E602" s="1" t="s">
        <v>11</v>
      </c>
      <c r="F602" s="54">
        <v>1500</v>
      </c>
      <c r="G602" s="49">
        <v>10.130000000000001</v>
      </c>
      <c r="H602" s="21">
        <v>0.23699999999999999</v>
      </c>
      <c r="I602" s="48">
        <f t="shared" si="33"/>
        <v>12.53</v>
      </c>
      <c r="J602" s="45">
        <f t="shared" si="34"/>
        <v>18795</v>
      </c>
      <c r="K602" s="45"/>
    </row>
    <row r="603" spans="1:11" ht="25.5" outlineLevel="1" x14ac:dyDescent="0.25">
      <c r="A603" s="1" t="s">
        <v>812</v>
      </c>
      <c r="B603" s="16" t="s">
        <v>992</v>
      </c>
      <c r="C603" s="2">
        <v>102197</v>
      </c>
      <c r="D603" s="3" t="s">
        <v>1470</v>
      </c>
      <c r="E603" s="1" t="s">
        <v>11</v>
      </c>
      <c r="F603" s="54">
        <v>1500</v>
      </c>
      <c r="G603" s="49">
        <v>29.89</v>
      </c>
      <c r="H603" s="21">
        <v>0.23699999999999999</v>
      </c>
      <c r="I603" s="48">
        <f t="shared" si="33"/>
        <v>36.97</v>
      </c>
      <c r="J603" s="45">
        <f t="shared" si="34"/>
        <v>55455</v>
      </c>
      <c r="K603" s="45"/>
    </row>
    <row r="604" spans="1:11" ht="38.25" outlineLevel="1" x14ac:dyDescent="0.25">
      <c r="A604" s="1" t="s">
        <v>813</v>
      </c>
      <c r="B604" s="1" t="s">
        <v>992</v>
      </c>
      <c r="C604" s="2">
        <v>102200</v>
      </c>
      <c r="D604" s="3" t="s">
        <v>814</v>
      </c>
      <c r="E604" s="1" t="s">
        <v>11</v>
      </c>
      <c r="F604" s="54">
        <v>1500</v>
      </c>
      <c r="G604" s="49">
        <v>24.18</v>
      </c>
      <c r="H604" s="21">
        <v>0.23699999999999999</v>
      </c>
      <c r="I604" s="48">
        <f t="shared" si="33"/>
        <v>29.91</v>
      </c>
      <c r="J604" s="45">
        <f t="shared" si="34"/>
        <v>44865</v>
      </c>
      <c r="K604" s="45"/>
    </row>
    <row r="605" spans="1:11" ht="25.5" outlineLevel="1" x14ac:dyDescent="0.25">
      <c r="A605" s="1" t="s">
        <v>815</v>
      </c>
      <c r="B605" s="16" t="s">
        <v>992</v>
      </c>
      <c r="C605" s="2">
        <v>102213</v>
      </c>
      <c r="D605" s="4" t="s">
        <v>1184</v>
      </c>
      <c r="E605" s="1" t="s">
        <v>11</v>
      </c>
      <c r="F605" s="54">
        <v>975</v>
      </c>
      <c r="G605" s="49">
        <v>24.33</v>
      </c>
      <c r="H605" s="21">
        <v>0.23699999999999999</v>
      </c>
      <c r="I605" s="48">
        <f t="shared" si="33"/>
        <v>30.09</v>
      </c>
      <c r="J605" s="45">
        <f t="shared" si="34"/>
        <v>29337.75</v>
      </c>
      <c r="K605" s="45"/>
    </row>
    <row r="606" spans="1:11" ht="25.5" outlineLevel="1" x14ac:dyDescent="0.25">
      <c r="A606" s="1" t="s">
        <v>816</v>
      </c>
      <c r="B606" s="16" t="s">
        <v>992</v>
      </c>
      <c r="C606" s="2">
        <v>102218</v>
      </c>
      <c r="D606" s="4" t="s">
        <v>1185</v>
      </c>
      <c r="E606" s="1" t="s">
        <v>11</v>
      </c>
      <c r="F606" s="54">
        <v>975</v>
      </c>
      <c r="G606" s="49">
        <v>19.440000000000001</v>
      </c>
      <c r="H606" s="21">
        <v>0.23699999999999999</v>
      </c>
      <c r="I606" s="48">
        <f t="shared" si="33"/>
        <v>24.04</v>
      </c>
      <c r="J606" s="45">
        <f t="shared" si="34"/>
        <v>23439</v>
      </c>
      <c r="K606" s="45"/>
    </row>
    <row r="607" spans="1:11" ht="38.25" outlineLevel="1" x14ac:dyDescent="0.25">
      <c r="A607" s="1" t="s">
        <v>817</v>
      </c>
      <c r="B607" s="16" t="s">
        <v>992</v>
      </c>
      <c r="C607" s="2">
        <v>102219</v>
      </c>
      <c r="D607" s="4" t="s">
        <v>1186</v>
      </c>
      <c r="E607" s="1" t="s">
        <v>11</v>
      </c>
      <c r="F607" s="54">
        <v>975</v>
      </c>
      <c r="G607" s="49">
        <v>20</v>
      </c>
      <c r="H607" s="21">
        <v>0.23699999999999999</v>
      </c>
      <c r="I607" s="48">
        <f t="shared" si="33"/>
        <v>24.74</v>
      </c>
      <c r="J607" s="45">
        <f t="shared" si="34"/>
        <v>24121.5</v>
      </c>
      <c r="K607" s="45"/>
    </row>
    <row r="608" spans="1:11" ht="38.25" outlineLevel="1" x14ac:dyDescent="0.25">
      <c r="A608" s="1" t="s">
        <v>818</v>
      </c>
      <c r="B608" s="16" t="s">
        <v>992</v>
      </c>
      <c r="C608" s="2">
        <v>102220</v>
      </c>
      <c r="D608" s="4" t="s">
        <v>1187</v>
      </c>
      <c r="E608" s="1" t="s">
        <v>11</v>
      </c>
      <c r="F608" s="54">
        <v>1950</v>
      </c>
      <c r="G608" s="49">
        <v>19.170000000000002</v>
      </c>
      <c r="H608" s="21">
        <v>0.23699999999999999</v>
      </c>
      <c r="I608" s="48">
        <f t="shared" si="33"/>
        <v>23.71</v>
      </c>
      <c r="J608" s="45">
        <f t="shared" si="34"/>
        <v>46234.5</v>
      </c>
      <c r="K608" s="45"/>
    </row>
    <row r="609" spans="1:11" ht="25.5" outlineLevel="1" x14ac:dyDescent="0.25">
      <c r="A609" s="1" t="s">
        <v>819</v>
      </c>
      <c r="B609" s="16" t="s">
        <v>992</v>
      </c>
      <c r="C609" s="2">
        <v>100718</v>
      </c>
      <c r="D609" s="3" t="s">
        <v>820</v>
      </c>
      <c r="E609" s="1" t="s">
        <v>34</v>
      </c>
      <c r="F609" s="54">
        <v>13000</v>
      </c>
      <c r="G609" s="49">
        <v>1.71</v>
      </c>
      <c r="H609" s="21">
        <v>0.23699999999999999</v>
      </c>
      <c r="I609" s="48">
        <f t="shared" si="33"/>
        <v>2.11</v>
      </c>
      <c r="J609" s="45">
        <f t="shared" si="34"/>
        <v>27430</v>
      </c>
      <c r="K609" s="45"/>
    </row>
    <row r="610" spans="1:11" ht="63.75" outlineLevel="1" x14ac:dyDescent="0.25">
      <c r="A610" s="1" t="s">
        <v>821</v>
      </c>
      <c r="B610" s="1" t="s">
        <v>992</v>
      </c>
      <c r="C610" s="2">
        <v>100722</v>
      </c>
      <c r="D610" s="4" t="s">
        <v>1188</v>
      </c>
      <c r="E610" s="1" t="s">
        <v>11</v>
      </c>
      <c r="F610" s="54">
        <v>6800</v>
      </c>
      <c r="G610" s="49">
        <v>29.7</v>
      </c>
      <c r="H610" s="21">
        <v>0.23699999999999999</v>
      </c>
      <c r="I610" s="48">
        <f t="shared" si="33"/>
        <v>36.729999999999997</v>
      </c>
      <c r="J610" s="45">
        <f t="shared" si="34"/>
        <v>249764</v>
      </c>
      <c r="K610" s="45"/>
    </row>
    <row r="611" spans="1:11" ht="76.5" outlineLevel="1" x14ac:dyDescent="0.25">
      <c r="A611" s="1" t="s">
        <v>822</v>
      </c>
      <c r="B611" s="1" t="s">
        <v>992</v>
      </c>
      <c r="C611" s="2">
        <v>100742</v>
      </c>
      <c r="D611" s="4" t="s">
        <v>1189</v>
      </c>
      <c r="E611" s="1" t="s">
        <v>11</v>
      </c>
      <c r="F611" s="54">
        <v>6800</v>
      </c>
      <c r="G611" s="49">
        <v>30.26</v>
      </c>
      <c r="H611" s="21">
        <v>0.23699999999999999</v>
      </c>
      <c r="I611" s="48">
        <f t="shared" si="33"/>
        <v>37.43</v>
      </c>
      <c r="J611" s="45">
        <f t="shared" si="34"/>
        <v>254524</v>
      </c>
      <c r="K611" s="45"/>
    </row>
    <row r="612" spans="1:11" ht="38.25" outlineLevel="1" x14ac:dyDescent="0.25">
      <c r="A612" s="1" t="s">
        <v>823</v>
      </c>
      <c r="B612" s="16" t="s">
        <v>992</v>
      </c>
      <c r="C612" s="2">
        <v>102494</v>
      </c>
      <c r="D612" s="4" t="s">
        <v>1190</v>
      </c>
      <c r="E612" s="1" t="s">
        <v>11</v>
      </c>
      <c r="F612" s="54">
        <v>650</v>
      </c>
      <c r="G612" s="49">
        <v>68.55</v>
      </c>
      <c r="H612" s="21">
        <v>0.23699999999999999</v>
      </c>
      <c r="I612" s="48">
        <f t="shared" si="33"/>
        <v>84.79</v>
      </c>
      <c r="J612" s="45">
        <f t="shared" si="34"/>
        <v>55113.5</v>
      </c>
      <c r="K612" s="45"/>
    </row>
    <row r="613" spans="1:11" ht="51" outlineLevel="1" x14ac:dyDescent="0.25">
      <c r="A613" s="1" t="s">
        <v>824</v>
      </c>
      <c r="B613" s="1" t="s">
        <v>992</v>
      </c>
      <c r="C613" s="2">
        <v>87412</v>
      </c>
      <c r="D613" s="4" t="s">
        <v>1191</v>
      </c>
      <c r="E613" s="1" t="s">
        <v>11</v>
      </c>
      <c r="F613" s="54">
        <v>2400</v>
      </c>
      <c r="G613" s="49">
        <v>26.86</v>
      </c>
      <c r="H613" s="21">
        <v>0.23699999999999999</v>
      </c>
      <c r="I613" s="48">
        <f t="shared" si="33"/>
        <v>33.22</v>
      </c>
      <c r="J613" s="45">
        <f t="shared" si="34"/>
        <v>79728</v>
      </c>
      <c r="K613" s="45"/>
    </row>
    <row r="614" spans="1:11" ht="51" outlineLevel="1" x14ac:dyDescent="0.25">
      <c r="A614" s="1" t="s">
        <v>825</v>
      </c>
      <c r="B614" s="1" t="s">
        <v>992</v>
      </c>
      <c r="C614" s="2">
        <v>87418</v>
      </c>
      <c r="D614" s="3" t="s">
        <v>1471</v>
      </c>
      <c r="E614" s="1" t="s">
        <v>11</v>
      </c>
      <c r="F614" s="54">
        <v>2400</v>
      </c>
      <c r="G614" s="49">
        <v>20.32</v>
      </c>
      <c r="H614" s="21">
        <v>0.23699999999999999</v>
      </c>
      <c r="I614" s="48">
        <f t="shared" si="33"/>
        <v>25.13</v>
      </c>
      <c r="J614" s="45">
        <f t="shared" si="34"/>
        <v>60312</v>
      </c>
      <c r="K614" s="45"/>
    </row>
    <row r="615" spans="1:11" outlineLevel="1" x14ac:dyDescent="0.25">
      <c r="A615" s="1" t="s">
        <v>826</v>
      </c>
      <c r="B615" s="1" t="s">
        <v>1230</v>
      </c>
      <c r="C615" s="71" t="s">
        <v>827</v>
      </c>
      <c r="D615" s="3" t="s">
        <v>828</v>
      </c>
      <c r="E615" s="1" t="s">
        <v>11</v>
      </c>
      <c r="F615" s="54">
        <v>260</v>
      </c>
      <c r="G615" s="49">
        <v>35.85</v>
      </c>
      <c r="H615" s="21">
        <v>0.23699999999999999</v>
      </c>
      <c r="I615" s="48">
        <f t="shared" si="33"/>
        <v>44.34</v>
      </c>
      <c r="J615" s="45">
        <f t="shared" si="34"/>
        <v>11528.4</v>
      </c>
      <c r="K615" s="45"/>
    </row>
    <row r="616" spans="1:11" ht="12.75" customHeight="1" x14ac:dyDescent="0.25">
      <c r="A616" s="22"/>
      <c r="B616" s="22"/>
      <c r="C616" s="77"/>
      <c r="D616" s="8"/>
      <c r="E616" s="128" t="s">
        <v>829</v>
      </c>
      <c r="F616" s="129"/>
      <c r="G616" s="129"/>
      <c r="H616" s="129"/>
      <c r="I616" s="130"/>
      <c r="J616" s="51">
        <f>SUM(J591:J615)</f>
        <v>3007131.25</v>
      </c>
      <c r="K616" s="51"/>
    </row>
    <row r="617" spans="1:11" x14ac:dyDescent="0.25">
      <c r="A617" s="14">
        <v>14</v>
      </c>
      <c r="B617" s="18"/>
      <c r="C617" s="76"/>
      <c r="D617" s="10" t="s">
        <v>830</v>
      </c>
      <c r="E617" s="134"/>
      <c r="F617" s="135"/>
      <c r="G617" s="135"/>
      <c r="H617" s="135"/>
      <c r="I617" s="136"/>
      <c r="J617" s="39"/>
      <c r="K617" s="39"/>
    </row>
    <row r="618" spans="1:11" ht="38.25" outlineLevel="1" x14ac:dyDescent="0.25">
      <c r="A618" s="1" t="s">
        <v>831</v>
      </c>
      <c r="B618" s="1" t="s">
        <v>992</v>
      </c>
      <c r="C618" s="2">
        <v>99841</v>
      </c>
      <c r="D618" s="3" t="s">
        <v>1472</v>
      </c>
      <c r="E618" s="1" t="s">
        <v>34</v>
      </c>
      <c r="F618" s="54">
        <v>20</v>
      </c>
      <c r="G618" s="49">
        <v>1117.6099999999999</v>
      </c>
      <c r="H618" s="21">
        <v>0.23699999999999999</v>
      </c>
      <c r="I618" s="48">
        <f t="shared" ref="I618:I681" si="35">ROUNDDOWN(G618*(1+H618),2)</f>
        <v>1382.48</v>
      </c>
      <c r="J618" s="45">
        <f t="shared" ref="J618:K681" si="36">ROUNDDOWN(F618*I618,2)</f>
        <v>27649.599999999999</v>
      </c>
      <c r="K618" s="45"/>
    </row>
    <row r="619" spans="1:11" ht="63.75" outlineLevel="1" x14ac:dyDescent="0.25">
      <c r="A619" s="1" t="s">
        <v>832</v>
      </c>
      <c r="B619" s="1" t="s">
        <v>992</v>
      </c>
      <c r="C619" s="2">
        <v>99837</v>
      </c>
      <c r="D619" s="3" t="s">
        <v>1473</v>
      </c>
      <c r="E619" s="1" t="s">
        <v>34</v>
      </c>
      <c r="F619" s="54">
        <v>40</v>
      </c>
      <c r="G619" s="49">
        <v>632.36</v>
      </c>
      <c r="H619" s="21">
        <v>0.23699999999999999</v>
      </c>
      <c r="I619" s="48">
        <f t="shared" si="35"/>
        <v>782.22</v>
      </c>
      <c r="J619" s="45">
        <f t="shared" si="36"/>
        <v>31288.799999999999</v>
      </c>
      <c r="K619" s="45"/>
    </row>
    <row r="620" spans="1:11" ht="63.75" outlineLevel="1" x14ac:dyDescent="0.25">
      <c r="A620" s="1" t="s">
        <v>833</v>
      </c>
      <c r="B620" s="1" t="s">
        <v>992</v>
      </c>
      <c r="C620" s="2">
        <v>99839</v>
      </c>
      <c r="D620" s="3" t="s">
        <v>1474</v>
      </c>
      <c r="E620" s="1" t="s">
        <v>34</v>
      </c>
      <c r="F620" s="54">
        <v>40</v>
      </c>
      <c r="G620" s="49">
        <v>532.16</v>
      </c>
      <c r="H620" s="21">
        <v>0.23699999999999999</v>
      </c>
      <c r="I620" s="48">
        <f t="shared" si="35"/>
        <v>658.28</v>
      </c>
      <c r="J620" s="45">
        <f t="shared" si="36"/>
        <v>26331.200000000001</v>
      </c>
      <c r="K620" s="45"/>
    </row>
    <row r="621" spans="1:11" ht="25.5" outlineLevel="1" x14ac:dyDescent="0.25">
      <c r="A621" s="1" t="s">
        <v>834</v>
      </c>
      <c r="B621" s="16" t="s">
        <v>992</v>
      </c>
      <c r="C621" s="2">
        <v>99855</v>
      </c>
      <c r="D621" s="3" t="s">
        <v>1475</v>
      </c>
      <c r="E621" s="1" t="s">
        <v>34</v>
      </c>
      <c r="F621" s="54">
        <v>30</v>
      </c>
      <c r="G621" s="49">
        <v>116.58</v>
      </c>
      <c r="H621" s="21">
        <v>0.23699999999999999</v>
      </c>
      <c r="I621" s="48">
        <f t="shared" si="35"/>
        <v>144.19999999999999</v>
      </c>
      <c r="J621" s="45">
        <f t="shared" si="36"/>
        <v>4326</v>
      </c>
      <c r="K621" s="45"/>
    </row>
    <row r="622" spans="1:11" ht="25.5" outlineLevel="1" x14ac:dyDescent="0.25">
      <c r="A622" s="1" t="s">
        <v>835</v>
      </c>
      <c r="B622" s="16" t="s">
        <v>1249</v>
      </c>
      <c r="C622" s="71" t="s">
        <v>836</v>
      </c>
      <c r="D622" s="3" t="s">
        <v>837</v>
      </c>
      <c r="E622" s="1" t="s">
        <v>34</v>
      </c>
      <c r="F622" s="54">
        <v>20</v>
      </c>
      <c r="G622" s="49">
        <v>806.68</v>
      </c>
      <c r="H622" s="21">
        <v>0.23699999999999999</v>
      </c>
      <c r="I622" s="48">
        <f t="shared" si="35"/>
        <v>997.86</v>
      </c>
      <c r="J622" s="45">
        <f t="shared" si="36"/>
        <v>19957.2</v>
      </c>
      <c r="K622" s="45"/>
    </row>
    <row r="623" spans="1:11" ht="25.5" outlineLevel="1" x14ac:dyDescent="0.25">
      <c r="A623" s="1" t="s">
        <v>838</v>
      </c>
      <c r="B623" s="1" t="s">
        <v>1230</v>
      </c>
      <c r="C623" s="71" t="s">
        <v>839</v>
      </c>
      <c r="D623" s="4" t="s">
        <v>1192</v>
      </c>
      <c r="E623" s="1" t="s">
        <v>34</v>
      </c>
      <c r="F623" s="54">
        <v>15</v>
      </c>
      <c r="G623" s="49">
        <v>745</v>
      </c>
      <c r="H623" s="21">
        <v>0.23699999999999999</v>
      </c>
      <c r="I623" s="48">
        <f t="shared" si="35"/>
        <v>921.56</v>
      </c>
      <c r="J623" s="45">
        <f t="shared" si="36"/>
        <v>13823.4</v>
      </c>
      <c r="K623" s="45"/>
    </row>
    <row r="624" spans="1:11" ht="38.25" outlineLevel="1" x14ac:dyDescent="0.25">
      <c r="A624" s="1" t="s">
        <v>840</v>
      </c>
      <c r="B624" s="16" t="s">
        <v>992</v>
      </c>
      <c r="C624" s="2">
        <v>99861</v>
      </c>
      <c r="D624" s="4" t="s">
        <v>1193</v>
      </c>
      <c r="E624" s="1" t="s">
        <v>11</v>
      </c>
      <c r="F624" s="54">
        <v>40</v>
      </c>
      <c r="G624" s="49">
        <v>688.72</v>
      </c>
      <c r="H624" s="21">
        <v>0.23699999999999999</v>
      </c>
      <c r="I624" s="48">
        <f t="shared" si="35"/>
        <v>851.94</v>
      </c>
      <c r="J624" s="45">
        <f t="shared" si="36"/>
        <v>34077.599999999999</v>
      </c>
      <c r="K624" s="45"/>
    </row>
    <row r="625" spans="1:11" ht="38.25" outlineLevel="1" x14ac:dyDescent="0.25">
      <c r="A625" s="1" t="s">
        <v>841</v>
      </c>
      <c r="B625" s="16" t="s">
        <v>992</v>
      </c>
      <c r="C625" s="2">
        <v>99862</v>
      </c>
      <c r="D625" s="4" t="s">
        <v>1194</v>
      </c>
      <c r="E625" s="1" t="s">
        <v>11</v>
      </c>
      <c r="F625" s="54">
        <v>35</v>
      </c>
      <c r="G625" s="49">
        <v>658.3</v>
      </c>
      <c r="H625" s="21">
        <v>0.23699999999999999</v>
      </c>
      <c r="I625" s="48">
        <f t="shared" si="35"/>
        <v>814.31</v>
      </c>
      <c r="J625" s="45">
        <f t="shared" si="36"/>
        <v>28500.85</v>
      </c>
      <c r="K625" s="45"/>
    </row>
    <row r="626" spans="1:11" ht="38.25" outlineLevel="1" x14ac:dyDescent="0.25">
      <c r="A626" s="1" t="s">
        <v>842</v>
      </c>
      <c r="B626" s="1" t="s">
        <v>992</v>
      </c>
      <c r="C626" s="2">
        <v>100862</v>
      </c>
      <c r="D626" s="4" t="s">
        <v>1195</v>
      </c>
      <c r="E626" s="1" t="s">
        <v>23</v>
      </c>
      <c r="F626" s="54">
        <v>40</v>
      </c>
      <c r="G626" s="49">
        <v>47.82</v>
      </c>
      <c r="H626" s="21">
        <v>0.23699999999999999</v>
      </c>
      <c r="I626" s="48">
        <f t="shared" si="35"/>
        <v>59.15</v>
      </c>
      <c r="J626" s="45">
        <f t="shared" si="36"/>
        <v>2366</v>
      </c>
      <c r="K626" s="45"/>
    </row>
    <row r="627" spans="1:11" ht="38.25" outlineLevel="1" x14ac:dyDescent="0.25">
      <c r="A627" s="1" t="s">
        <v>843</v>
      </c>
      <c r="B627" s="1" t="s">
        <v>992</v>
      </c>
      <c r="C627" s="2">
        <v>100863</v>
      </c>
      <c r="D627" s="4" t="s">
        <v>1196</v>
      </c>
      <c r="E627" s="1" t="s">
        <v>23</v>
      </c>
      <c r="F627" s="54">
        <v>9</v>
      </c>
      <c r="G627" s="49">
        <v>646.87</v>
      </c>
      <c r="H627" s="21">
        <v>0.23699999999999999</v>
      </c>
      <c r="I627" s="48">
        <f t="shared" si="35"/>
        <v>800.17</v>
      </c>
      <c r="J627" s="45">
        <f t="shared" si="36"/>
        <v>7201.53</v>
      </c>
      <c r="K627" s="45"/>
    </row>
    <row r="628" spans="1:11" ht="38.25" outlineLevel="1" x14ac:dyDescent="0.25">
      <c r="A628" s="1" t="s">
        <v>844</v>
      </c>
      <c r="B628" s="1" t="s">
        <v>992</v>
      </c>
      <c r="C628" s="2">
        <v>100864</v>
      </c>
      <c r="D628" s="4" t="s">
        <v>1197</v>
      </c>
      <c r="E628" s="1" t="s">
        <v>23</v>
      </c>
      <c r="F628" s="54">
        <v>9</v>
      </c>
      <c r="G628" s="49">
        <v>709.96</v>
      </c>
      <c r="H628" s="21">
        <v>0.23699999999999999</v>
      </c>
      <c r="I628" s="48">
        <f t="shared" si="35"/>
        <v>878.22</v>
      </c>
      <c r="J628" s="45">
        <f t="shared" si="36"/>
        <v>7903.98</v>
      </c>
      <c r="K628" s="45"/>
    </row>
    <row r="629" spans="1:11" ht="38.25" outlineLevel="1" x14ac:dyDescent="0.25">
      <c r="A629" s="12" t="s">
        <v>845</v>
      </c>
      <c r="B629" s="1" t="s">
        <v>992</v>
      </c>
      <c r="C629" s="15">
        <v>100865</v>
      </c>
      <c r="D629" s="11" t="s">
        <v>1198</v>
      </c>
      <c r="E629" s="12" t="s">
        <v>23</v>
      </c>
      <c r="F629" s="56">
        <v>9</v>
      </c>
      <c r="G629" s="49">
        <v>628.16999999999996</v>
      </c>
      <c r="H629" s="21">
        <v>0.23699999999999999</v>
      </c>
      <c r="I629" s="48">
        <f t="shared" si="35"/>
        <v>777.04</v>
      </c>
      <c r="J629" s="45">
        <f t="shared" si="36"/>
        <v>6993.36</v>
      </c>
      <c r="K629" s="45"/>
    </row>
    <row r="630" spans="1:11" ht="38.25" outlineLevel="1" x14ac:dyDescent="0.25">
      <c r="A630" s="1" t="s">
        <v>846</v>
      </c>
      <c r="B630" s="1" t="s">
        <v>992</v>
      </c>
      <c r="C630" s="2">
        <v>100866</v>
      </c>
      <c r="D630" s="3" t="s">
        <v>1242</v>
      </c>
      <c r="E630" s="1" t="s">
        <v>23</v>
      </c>
      <c r="F630" s="54">
        <v>9</v>
      </c>
      <c r="G630" s="49">
        <v>334.5</v>
      </c>
      <c r="H630" s="21">
        <v>0.23699999999999999</v>
      </c>
      <c r="I630" s="48">
        <f t="shared" si="35"/>
        <v>413.77</v>
      </c>
      <c r="J630" s="45">
        <f t="shared" si="36"/>
        <v>3723.93</v>
      </c>
      <c r="K630" s="45"/>
    </row>
    <row r="631" spans="1:11" ht="38.25" outlineLevel="1" x14ac:dyDescent="0.25">
      <c r="A631" s="1" t="s">
        <v>847</v>
      </c>
      <c r="B631" s="1" t="s">
        <v>992</v>
      </c>
      <c r="C631" s="2">
        <v>100867</v>
      </c>
      <c r="D631" s="3" t="s">
        <v>1373</v>
      </c>
      <c r="E631" s="1" t="s">
        <v>23</v>
      </c>
      <c r="F631" s="54">
        <v>9</v>
      </c>
      <c r="G631" s="49">
        <v>355.31</v>
      </c>
      <c r="H631" s="21">
        <v>0.23699999999999999</v>
      </c>
      <c r="I631" s="48">
        <f t="shared" si="35"/>
        <v>439.51</v>
      </c>
      <c r="J631" s="45">
        <f t="shared" si="36"/>
        <v>3955.59</v>
      </c>
      <c r="K631" s="45"/>
    </row>
    <row r="632" spans="1:11" ht="38.25" outlineLevel="1" x14ac:dyDescent="0.25">
      <c r="A632" s="1" t="s">
        <v>848</v>
      </c>
      <c r="B632" s="1" t="s">
        <v>992</v>
      </c>
      <c r="C632" s="2">
        <v>100868</v>
      </c>
      <c r="D632" s="3" t="s">
        <v>1374</v>
      </c>
      <c r="E632" s="1" t="s">
        <v>23</v>
      </c>
      <c r="F632" s="54">
        <v>9</v>
      </c>
      <c r="G632" s="49">
        <v>369.15</v>
      </c>
      <c r="H632" s="21">
        <v>0.23699999999999999</v>
      </c>
      <c r="I632" s="48">
        <f t="shared" si="35"/>
        <v>456.63</v>
      </c>
      <c r="J632" s="45">
        <f t="shared" si="36"/>
        <v>4109.67</v>
      </c>
      <c r="K632" s="45"/>
    </row>
    <row r="633" spans="1:11" ht="38.25" outlineLevel="1" x14ac:dyDescent="0.25">
      <c r="A633" s="1" t="s">
        <v>849</v>
      </c>
      <c r="B633" s="1" t="s">
        <v>992</v>
      </c>
      <c r="C633" s="2">
        <v>100869</v>
      </c>
      <c r="D633" s="3" t="s">
        <v>1375</v>
      </c>
      <c r="E633" s="1" t="s">
        <v>23</v>
      </c>
      <c r="F633" s="54">
        <v>11</v>
      </c>
      <c r="G633" s="49">
        <v>379.77</v>
      </c>
      <c r="H633" s="21">
        <v>0.23699999999999999</v>
      </c>
      <c r="I633" s="48">
        <f t="shared" si="35"/>
        <v>469.77</v>
      </c>
      <c r="J633" s="45">
        <f t="shared" si="36"/>
        <v>5167.47</v>
      </c>
      <c r="K633" s="45"/>
    </row>
    <row r="634" spans="1:11" ht="25.5" outlineLevel="1" x14ac:dyDescent="0.25">
      <c r="A634" s="1" t="s">
        <v>850</v>
      </c>
      <c r="B634" s="16" t="s">
        <v>992</v>
      </c>
      <c r="C634" s="2">
        <v>100875</v>
      </c>
      <c r="D634" s="4" t="s">
        <v>1199</v>
      </c>
      <c r="E634" s="1" t="s">
        <v>23</v>
      </c>
      <c r="F634" s="54">
        <v>13</v>
      </c>
      <c r="G634" s="49">
        <v>1159.8800000000001</v>
      </c>
      <c r="H634" s="21">
        <v>0.23699999999999999</v>
      </c>
      <c r="I634" s="48">
        <f t="shared" si="35"/>
        <v>1434.77</v>
      </c>
      <c r="J634" s="45">
        <f t="shared" si="36"/>
        <v>18652.009999999998</v>
      </c>
      <c r="K634" s="45"/>
    </row>
    <row r="635" spans="1:11" ht="25.5" outlineLevel="1" x14ac:dyDescent="0.25">
      <c r="A635" s="1" t="s">
        <v>851</v>
      </c>
      <c r="B635" s="16" t="s">
        <v>1249</v>
      </c>
      <c r="C635" s="71" t="s">
        <v>852</v>
      </c>
      <c r="D635" s="3" t="s">
        <v>853</v>
      </c>
      <c r="E635" s="1" t="s">
        <v>23</v>
      </c>
      <c r="F635" s="54">
        <v>5</v>
      </c>
      <c r="G635" s="49">
        <v>484.88</v>
      </c>
      <c r="H635" s="21">
        <v>0.23699999999999999</v>
      </c>
      <c r="I635" s="48">
        <f t="shared" si="35"/>
        <v>599.79</v>
      </c>
      <c r="J635" s="45">
        <f t="shared" si="36"/>
        <v>2998.95</v>
      </c>
      <c r="K635" s="45"/>
    </row>
    <row r="636" spans="1:11" ht="25.5" outlineLevel="1" x14ac:dyDescent="0.25">
      <c r="A636" s="1" t="s">
        <v>1528</v>
      </c>
      <c r="B636" s="16" t="s">
        <v>1249</v>
      </c>
      <c r="C636" s="71" t="s">
        <v>855</v>
      </c>
      <c r="D636" s="3" t="s">
        <v>856</v>
      </c>
      <c r="E636" s="1" t="s">
        <v>857</v>
      </c>
      <c r="F636" s="54">
        <v>7</v>
      </c>
      <c r="G636" s="49">
        <v>339.76</v>
      </c>
      <c r="H636" s="21">
        <v>0.23699999999999999</v>
      </c>
      <c r="I636" s="48">
        <f t="shared" si="35"/>
        <v>420.28</v>
      </c>
      <c r="J636" s="45">
        <f t="shared" si="36"/>
        <v>2941.96</v>
      </c>
      <c r="K636" s="45"/>
    </row>
    <row r="637" spans="1:11" outlineLevel="1" x14ac:dyDescent="0.25">
      <c r="A637" s="1" t="s">
        <v>1529</v>
      </c>
      <c r="B637" s="16" t="s">
        <v>879</v>
      </c>
      <c r="C637" s="2">
        <v>170598</v>
      </c>
      <c r="D637" s="3" t="s">
        <v>859</v>
      </c>
      <c r="E637" s="1" t="s">
        <v>23</v>
      </c>
      <c r="F637" s="54">
        <v>33</v>
      </c>
      <c r="G637" s="49">
        <v>6.5</v>
      </c>
      <c r="H637" s="21">
        <v>0.23699999999999999</v>
      </c>
      <c r="I637" s="48">
        <f t="shared" si="35"/>
        <v>8.0399999999999991</v>
      </c>
      <c r="J637" s="45">
        <f t="shared" si="36"/>
        <v>265.32</v>
      </c>
      <c r="K637" s="45"/>
    </row>
    <row r="638" spans="1:11" ht="25.5" outlineLevel="1" x14ac:dyDescent="0.25">
      <c r="A638" s="1" t="s">
        <v>1530</v>
      </c>
      <c r="B638" s="16" t="s">
        <v>879</v>
      </c>
      <c r="C638" s="2">
        <v>170593</v>
      </c>
      <c r="D638" s="3" t="s">
        <v>861</v>
      </c>
      <c r="E638" s="1" t="s">
        <v>23</v>
      </c>
      <c r="F638" s="54">
        <v>7</v>
      </c>
      <c r="G638" s="49">
        <v>49.16</v>
      </c>
      <c r="H638" s="21">
        <v>0.23699999999999999</v>
      </c>
      <c r="I638" s="48">
        <f t="shared" si="35"/>
        <v>60.81</v>
      </c>
      <c r="J638" s="45">
        <f t="shared" si="36"/>
        <v>425.67</v>
      </c>
      <c r="K638" s="45"/>
    </row>
    <row r="639" spans="1:11" outlineLevel="1" x14ac:dyDescent="0.25">
      <c r="A639" s="1" t="s">
        <v>854</v>
      </c>
      <c r="B639" s="16" t="s">
        <v>879</v>
      </c>
      <c r="C639" s="2">
        <v>170594</v>
      </c>
      <c r="D639" s="3" t="s">
        <v>863</v>
      </c>
      <c r="E639" s="1" t="s">
        <v>23</v>
      </c>
      <c r="F639" s="54">
        <v>7</v>
      </c>
      <c r="G639" s="49">
        <v>127.96</v>
      </c>
      <c r="H639" s="21">
        <v>0.23699999999999999</v>
      </c>
      <c r="I639" s="48">
        <f t="shared" si="35"/>
        <v>158.28</v>
      </c>
      <c r="J639" s="45">
        <f t="shared" si="36"/>
        <v>1107.96</v>
      </c>
      <c r="K639" s="45"/>
    </row>
    <row r="640" spans="1:11" ht="25.5" outlineLevel="1" x14ac:dyDescent="0.25">
      <c r="A640" s="1" t="s">
        <v>858</v>
      </c>
      <c r="B640" s="16" t="s">
        <v>879</v>
      </c>
      <c r="C640" s="2">
        <v>170595</v>
      </c>
      <c r="D640" s="3" t="s">
        <v>865</v>
      </c>
      <c r="E640" s="1" t="s">
        <v>23</v>
      </c>
      <c r="F640" s="54">
        <v>7</v>
      </c>
      <c r="G640" s="49">
        <v>16.62</v>
      </c>
      <c r="H640" s="21">
        <v>0.23699999999999999</v>
      </c>
      <c r="I640" s="48">
        <f t="shared" si="35"/>
        <v>20.55</v>
      </c>
      <c r="J640" s="45">
        <f t="shared" si="36"/>
        <v>143.85</v>
      </c>
      <c r="K640" s="45"/>
    </row>
    <row r="641" spans="1:11" ht="25.5" outlineLevel="1" x14ac:dyDescent="0.25">
      <c r="A641" s="1" t="s">
        <v>860</v>
      </c>
      <c r="B641" s="16" t="s">
        <v>879</v>
      </c>
      <c r="C641" s="2">
        <v>170596</v>
      </c>
      <c r="D641" s="3" t="s">
        <v>867</v>
      </c>
      <c r="E641" s="1" t="s">
        <v>23</v>
      </c>
      <c r="F641" s="54">
        <v>7</v>
      </c>
      <c r="G641" s="49">
        <v>16.809999999999999</v>
      </c>
      <c r="H641" s="21">
        <v>0.23699999999999999</v>
      </c>
      <c r="I641" s="48">
        <f t="shared" si="35"/>
        <v>20.79</v>
      </c>
      <c r="J641" s="45">
        <f t="shared" si="36"/>
        <v>145.53</v>
      </c>
      <c r="K641" s="45"/>
    </row>
    <row r="642" spans="1:11" ht="25.5" outlineLevel="1" x14ac:dyDescent="0.25">
      <c r="A642" s="1" t="s">
        <v>862</v>
      </c>
      <c r="B642" s="16" t="s">
        <v>879</v>
      </c>
      <c r="C642" s="2">
        <v>170597</v>
      </c>
      <c r="D642" s="3" t="s">
        <v>869</v>
      </c>
      <c r="E642" s="1" t="s">
        <v>23</v>
      </c>
      <c r="F642" s="54">
        <v>11</v>
      </c>
      <c r="G642" s="49">
        <v>31.79</v>
      </c>
      <c r="H642" s="21">
        <v>0.23699999999999999</v>
      </c>
      <c r="I642" s="48">
        <f t="shared" si="35"/>
        <v>39.32</v>
      </c>
      <c r="J642" s="45">
        <f t="shared" si="36"/>
        <v>432.52</v>
      </c>
      <c r="K642" s="45"/>
    </row>
    <row r="643" spans="1:11" ht="25.5" outlineLevel="1" x14ac:dyDescent="0.25">
      <c r="A643" s="1" t="s">
        <v>864</v>
      </c>
      <c r="B643" s="16" t="s">
        <v>1249</v>
      </c>
      <c r="C643" s="71" t="s">
        <v>871</v>
      </c>
      <c r="D643" s="3" t="s">
        <v>872</v>
      </c>
      <c r="E643" s="1" t="s">
        <v>23</v>
      </c>
      <c r="F643" s="54">
        <v>7</v>
      </c>
      <c r="G643" s="49">
        <v>494.2</v>
      </c>
      <c r="H643" s="21">
        <v>0.23699999999999999</v>
      </c>
      <c r="I643" s="48">
        <f t="shared" si="35"/>
        <v>611.32000000000005</v>
      </c>
      <c r="J643" s="45">
        <f t="shared" si="36"/>
        <v>4279.24</v>
      </c>
      <c r="K643" s="45"/>
    </row>
    <row r="644" spans="1:11" outlineLevel="1" x14ac:dyDescent="0.25">
      <c r="A644" s="1" t="s">
        <v>866</v>
      </c>
      <c r="B644" s="16" t="s">
        <v>879</v>
      </c>
      <c r="C644" s="71">
        <v>174501</v>
      </c>
      <c r="D644" s="3" t="s">
        <v>874</v>
      </c>
      <c r="E644" s="1" t="s">
        <v>875</v>
      </c>
      <c r="F644" s="54">
        <v>5800</v>
      </c>
      <c r="G644" s="49">
        <v>10.029999999999999</v>
      </c>
      <c r="H644" s="21">
        <v>0.23699999999999999</v>
      </c>
      <c r="I644" s="48">
        <f t="shared" si="35"/>
        <v>12.4</v>
      </c>
      <c r="J644" s="45">
        <f t="shared" si="36"/>
        <v>71920</v>
      </c>
      <c r="K644" s="45"/>
    </row>
    <row r="645" spans="1:11" outlineLevel="1" x14ac:dyDescent="0.25">
      <c r="A645" s="1" t="s">
        <v>868</v>
      </c>
      <c r="B645" s="16" t="s">
        <v>879</v>
      </c>
      <c r="C645" s="71">
        <v>174502</v>
      </c>
      <c r="D645" s="3" t="s">
        <v>877</v>
      </c>
      <c r="E645" s="1" t="s">
        <v>29</v>
      </c>
      <c r="F645" s="54">
        <v>5800</v>
      </c>
      <c r="G645" s="49">
        <v>7.15</v>
      </c>
      <c r="H645" s="21">
        <v>0.23699999999999999</v>
      </c>
      <c r="I645" s="48">
        <f t="shared" si="35"/>
        <v>8.84</v>
      </c>
      <c r="J645" s="45">
        <f t="shared" si="36"/>
        <v>51272</v>
      </c>
      <c r="K645" s="45"/>
    </row>
    <row r="646" spans="1:11" ht="25.5" outlineLevel="1" x14ac:dyDescent="0.25">
      <c r="A646" s="1" t="s">
        <v>870</v>
      </c>
      <c r="B646" s="1" t="s">
        <v>1232</v>
      </c>
      <c r="C646" s="71">
        <v>100200</v>
      </c>
      <c r="D646" s="3" t="s">
        <v>880</v>
      </c>
      <c r="E646" s="1" t="s">
        <v>11</v>
      </c>
      <c r="F646" s="54">
        <v>1950</v>
      </c>
      <c r="G646" s="49">
        <v>11.05</v>
      </c>
      <c r="H646" s="21">
        <v>0.23699999999999999</v>
      </c>
      <c r="I646" s="48">
        <f t="shared" si="35"/>
        <v>13.66</v>
      </c>
      <c r="J646" s="45">
        <f t="shared" si="36"/>
        <v>26637</v>
      </c>
      <c r="K646" s="45"/>
    </row>
    <row r="647" spans="1:11" ht="25.5" outlineLevel="1" x14ac:dyDescent="0.25">
      <c r="A647" s="1" t="s">
        <v>873</v>
      </c>
      <c r="B647" s="16" t="s">
        <v>1249</v>
      </c>
      <c r="C647" s="71" t="s">
        <v>882</v>
      </c>
      <c r="D647" s="3" t="s">
        <v>883</v>
      </c>
      <c r="E647" s="1" t="s">
        <v>884</v>
      </c>
      <c r="F647" s="54">
        <v>195</v>
      </c>
      <c r="G647" s="49">
        <v>15.25</v>
      </c>
      <c r="H647" s="21">
        <v>0.23699999999999999</v>
      </c>
      <c r="I647" s="48">
        <f t="shared" si="35"/>
        <v>18.86</v>
      </c>
      <c r="J647" s="45">
        <f t="shared" si="36"/>
        <v>3677.7</v>
      </c>
      <c r="K647" s="45"/>
    </row>
    <row r="648" spans="1:11" outlineLevel="1" x14ac:dyDescent="0.25">
      <c r="A648" s="1" t="s">
        <v>876</v>
      </c>
      <c r="B648" s="16" t="s">
        <v>879</v>
      </c>
      <c r="C648" s="2">
        <v>170401</v>
      </c>
      <c r="D648" s="3" t="s">
        <v>886</v>
      </c>
      <c r="E648" s="1" t="s">
        <v>11</v>
      </c>
      <c r="F648" s="54">
        <v>6000</v>
      </c>
      <c r="G648" s="49">
        <v>13.13</v>
      </c>
      <c r="H648" s="21">
        <v>0.23699999999999999</v>
      </c>
      <c r="I648" s="48">
        <f t="shared" si="35"/>
        <v>16.239999999999998</v>
      </c>
      <c r="J648" s="45">
        <f t="shared" si="36"/>
        <v>97440</v>
      </c>
      <c r="K648" s="45"/>
    </row>
    <row r="649" spans="1:11" ht="25.5" outlineLevel="1" x14ac:dyDescent="0.25">
      <c r="A649" s="1" t="s">
        <v>878</v>
      </c>
      <c r="B649" s="16" t="s">
        <v>879</v>
      </c>
      <c r="C649" s="72" t="s">
        <v>1376</v>
      </c>
      <c r="D649" s="3" t="s">
        <v>888</v>
      </c>
      <c r="E649" s="1" t="s">
        <v>889</v>
      </c>
      <c r="F649" s="54">
        <v>5000</v>
      </c>
      <c r="G649" s="49">
        <v>2.29</v>
      </c>
      <c r="H649" s="21">
        <v>0.23699999999999999</v>
      </c>
      <c r="I649" s="48">
        <f t="shared" si="35"/>
        <v>2.83</v>
      </c>
      <c r="J649" s="45">
        <f t="shared" si="36"/>
        <v>14150</v>
      </c>
      <c r="K649" s="45"/>
    </row>
    <row r="650" spans="1:11" ht="25.5" outlineLevel="1" x14ac:dyDescent="0.25">
      <c r="A650" s="1" t="s">
        <v>881</v>
      </c>
      <c r="B650" s="16" t="s">
        <v>992</v>
      </c>
      <c r="C650" s="2">
        <v>100195</v>
      </c>
      <c r="D650" s="4" t="s">
        <v>1200</v>
      </c>
      <c r="E650" s="1" t="s">
        <v>891</v>
      </c>
      <c r="F650" s="54">
        <v>2000</v>
      </c>
      <c r="G650" s="49">
        <v>0.99</v>
      </c>
      <c r="H650" s="21">
        <v>0.23699999999999999</v>
      </c>
      <c r="I650" s="48">
        <f t="shared" si="35"/>
        <v>1.22</v>
      </c>
      <c r="J650" s="45">
        <f t="shared" si="36"/>
        <v>2440</v>
      </c>
      <c r="K650" s="45"/>
    </row>
    <row r="651" spans="1:11" ht="25.5" outlineLevel="1" x14ac:dyDescent="0.25">
      <c r="A651" s="1" t="s">
        <v>885</v>
      </c>
      <c r="B651" s="16" t="s">
        <v>992</v>
      </c>
      <c r="C651" s="2">
        <v>100196</v>
      </c>
      <c r="D651" s="4" t="s">
        <v>1201</v>
      </c>
      <c r="E651" s="1" t="s">
        <v>891</v>
      </c>
      <c r="F651" s="54">
        <v>2000</v>
      </c>
      <c r="G651" s="49">
        <v>1.66</v>
      </c>
      <c r="H651" s="21">
        <v>0.23699999999999999</v>
      </c>
      <c r="I651" s="48">
        <f t="shared" si="35"/>
        <v>2.0499999999999998</v>
      </c>
      <c r="J651" s="45">
        <f t="shared" si="36"/>
        <v>4100</v>
      </c>
      <c r="K651" s="45"/>
    </row>
    <row r="652" spans="1:11" ht="25.5" outlineLevel="1" x14ac:dyDescent="0.25">
      <c r="A652" s="1" t="s">
        <v>887</v>
      </c>
      <c r="B652" s="16" t="s">
        <v>992</v>
      </c>
      <c r="C652" s="2">
        <v>100197</v>
      </c>
      <c r="D652" s="4" t="s">
        <v>1202</v>
      </c>
      <c r="E652" s="1" t="s">
        <v>891</v>
      </c>
      <c r="F652" s="54">
        <v>2000</v>
      </c>
      <c r="G652" s="49">
        <v>2.4900000000000002</v>
      </c>
      <c r="H652" s="21">
        <v>0.23699999999999999</v>
      </c>
      <c r="I652" s="48">
        <f t="shared" si="35"/>
        <v>3.08</v>
      </c>
      <c r="J652" s="45">
        <f t="shared" si="36"/>
        <v>6160</v>
      </c>
      <c r="K652" s="45"/>
    </row>
    <row r="653" spans="1:11" ht="25.5" outlineLevel="1" x14ac:dyDescent="0.25">
      <c r="A653" s="1" t="s">
        <v>890</v>
      </c>
      <c r="B653" s="16" t="s">
        <v>992</v>
      </c>
      <c r="C653" s="2">
        <v>100229</v>
      </c>
      <c r="D653" s="3" t="s">
        <v>1243</v>
      </c>
      <c r="E653" s="1" t="s">
        <v>64</v>
      </c>
      <c r="F653" s="54">
        <v>26931</v>
      </c>
      <c r="G653" s="49">
        <v>0.01</v>
      </c>
      <c r="H653" s="21">
        <v>0.23699999999999999</v>
      </c>
      <c r="I653" s="48">
        <f t="shared" si="35"/>
        <v>0.01</v>
      </c>
      <c r="J653" s="45">
        <f t="shared" si="36"/>
        <v>269.31</v>
      </c>
      <c r="K653" s="45"/>
    </row>
    <row r="654" spans="1:11" ht="25.5" outlineLevel="1" x14ac:dyDescent="0.25">
      <c r="A654" s="1" t="s">
        <v>892</v>
      </c>
      <c r="B654" s="16" t="s">
        <v>992</v>
      </c>
      <c r="C654" s="2">
        <v>100230</v>
      </c>
      <c r="D654" s="3" t="s">
        <v>1244</v>
      </c>
      <c r="E654" s="1" t="s">
        <v>64</v>
      </c>
      <c r="F654" s="54">
        <v>26000</v>
      </c>
      <c r="G654" s="49">
        <v>0.03</v>
      </c>
      <c r="H654" s="21">
        <v>0.23699999999999999</v>
      </c>
      <c r="I654" s="48">
        <f t="shared" si="35"/>
        <v>0.03</v>
      </c>
      <c r="J654" s="45">
        <f t="shared" si="36"/>
        <v>780</v>
      </c>
      <c r="K654" s="45"/>
    </row>
    <row r="655" spans="1:11" ht="25.5" outlineLevel="1" x14ac:dyDescent="0.25">
      <c r="A655" s="1" t="s">
        <v>893</v>
      </c>
      <c r="B655" s="16" t="s">
        <v>992</v>
      </c>
      <c r="C655" s="2">
        <v>100271</v>
      </c>
      <c r="D655" s="4" t="s">
        <v>1203</v>
      </c>
      <c r="E655" s="1" t="s">
        <v>897</v>
      </c>
      <c r="F655" s="54">
        <v>190</v>
      </c>
      <c r="G655" s="49">
        <v>79.33</v>
      </c>
      <c r="H655" s="21">
        <v>0.23699999999999999</v>
      </c>
      <c r="I655" s="48">
        <f t="shared" si="35"/>
        <v>98.13</v>
      </c>
      <c r="J655" s="45">
        <f t="shared" si="36"/>
        <v>18644.7</v>
      </c>
      <c r="K655" s="45"/>
    </row>
    <row r="656" spans="1:11" ht="25.5" outlineLevel="1" x14ac:dyDescent="0.25">
      <c r="A656" s="1" t="s">
        <v>894</v>
      </c>
      <c r="B656" s="16" t="s">
        <v>992</v>
      </c>
      <c r="C656" s="2">
        <v>100231</v>
      </c>
      <c r="D656" s="3" t="s">
        <v>1245</v>
      </c>
      <c r="E656" s="1" t="s">
        <v>64</v>
      </c>
      <c r="F656" s="54">
        <v>1560</v>
      </c>
      <c r="G656" s="49">
        <v>0.04</v>
      </c>
      <c r="H656" s="21">
        <v>0.23699999999999999</v>
      </c>
      <c r="I656" s="48">
        <f t="shared" si="35"/>
        <v>0.04</v>
      </c>
      <c r="J656" s="45">
        <f t="shared" si="36"/>
        <v>62.4</v>
      </c>
      <c r="K656" s="45"/>
    </row>
    <row r="657" spans="1:11" ht="38.25" outlineLevel="1" x14ac:dyDescent="0.25">
      <c r="A657" s="1" t="s">
        <v>895</v>
      </c>
      <c r="B657" s="16" t="s">
        <v>992</v>
      </c>
      <c r="C657" s="2">
        <v>100220</v>
      </c>
      <c r="D657" s="4" t="s">
        <v>1204</v>
      </c>
      <c r="E657" s="1" t="s">
        <v>897</v>
      </c>
      <c r="F657" s="54">
        <v>400</v>
      </c>
      <c r="G657" s="49">
        <v>35.25</v>
      </c>
      <c r="H657" s="21">
        <v>0.23699999999999999</v>
      </c>
      <c r="I657" s="48">
        <f t="shared" si="35"/>
        <v>43.6</v>
      </c>
      <c r="J657" s="45">
        <f t="shared" si="36"/>
        <v>17440</v>
      </c>
      <c r="K657" s="45"/>
    </row>
    <row r="658" spans="1:11" ht="38.25" outlineLevel="1" x14ac:dyDescent="0.25">
      <c r="A658" s="1" t="s">
        <v>896</v>
      </c>
      <c r="B658" s="16" t="s">
        <v>992</v>
      </c>
      <c r="C658" s="2">
        <v>100234</v>
      </c>
      <c r="D658" s="3" t="s">
        <v>1246</v>
      </c>
      <c r="E658" s="1" t="s">
        <v>11</v>
      </c>
      <c r="F658" s="54">
        <v>13000</v>
      </c>
      <c r="G658" s="49">
        <v>0.69</v>
      </c>
      <c r="H658" s="21">
        <v>0.23699999999999999</v>
      </c>
      <c r="I658" s="48">
        <f t="shared" si="35"/>
        <v>0.85</v>
      </c>
      <c r="J658" s="45">
        <f t="shared" si="36"/>
        <v>11050</v>
      </c>
      <c r="K658" s="45"/>
    </row>
    <row r="659" spans="1:11" ht="25.5" outlineLevel="1" x14ac:dyDescent="0.25">
      <c r="A659" s="1" t="s">
        <v>898</v>
      </c>
      <c r="B659" s="16" t="s">
        <v>992</v>
      </c>
      <c r="C659" s="2">
        <v>100235</v>
      </c>
      <c r="D659" s="3" t="s">
        <v>1247</v>
      </c>
      <c r="E659" s="1" t="s">
        <v>902</v>
      </c>
      <c r="F659" s="54">
        <v>18200</v>
      </c>
      <c r="G659" s="49">
        <v>0.05</v>
      </c>
      <c r="H659" s="21">
        <v>0.23699999999999999</v>
      </c>
      <c r="I659" s="48">
        <f t="shared" si="35"/>
        <v>0.06</v>
      </c>
      <c r="J659" s="45">
        <f t="shared" si="36"/>
        <v>1092</v>
      </c>
      <c r="K659" s="45"/>
    </row>
    <row r="660" spans="1:11" ht="25.5" outlineLevel="1" x14ac:dyDescent="0.25">
      <c r="A660" s="1" t="s">
        <v>899</v>
      </c>
      <c r="B660" s="16" t="s">
        <v>992</v>
      </c>
      <c r="C660" s="2">
        <v>100225</v>
      </c>
      <c r="D660" s="3" t="s">
        <v>1476</v>
      </c>
      <c r="E660" s="1" t="s">
        <v>904</v>
      </c>
      <c r="F660" s="54">
        <v>8000</v>
      </c>
      <c r="G660" s="49">
        <v>2.77</v>
      </c>
      <c r="H660" s="21">
        <v>0.23699999999999999</v>
      </c>
      <c r="I660" s="48">
        <f t="shared" si="35"/>
        <v>3.42</v>
      </c>
      <c r="J660" s="45">
        <f t="shared" si="36"/>
        <v>27360</v>
      </c>
      <c r="K660" s="45"/>
    </row>
    <row r="661" spans="1:11" ht="51" outlineLevel="1" x14ac:dyDescent="0.25">
      <c r="A661" s="1" t="s">
        <v>900</v>
      </c>
      <c r="B661" s="1" t="s">
        <v>992</v>
      </c>
      <c r="C661" s="2">
        <v>100268</v>
      </c>
      <c r="D661" s="4" t="s">
        <v>1205</v>
      </c>
      <c r="E661" s="1" t="s">
        <v>906</v>
      </c>
      <c r="F661" s="54">
        <v>16</v>
      </c>
      <c r="G661" s="49">
        <v>105.77</v>
      </c>
      <c r="H661" s="21">
        <v>0.23699999999999999</v>
      </c>
      <c r="I661" s="48">
        <f t="shared" si="35"/>
        <v>130.83000000000001</v>
      </c>
      <c r="J661" s="45">
        <f t="shared" si="36"/>
        <v>2093.2800000000002</v>
      </c>
      <c r="K661" s="45"/>
    </row>
    <row r="662" spans="1:11" ht="76.5" outlineLevel="1" x14ac:dyDescent="0.25">
      <c r="A662" s="1" t="s">
        <v>901</v>
      </c>
      <c r="B662" s="1" t="s">
        <v>992</v>
      </c>
      <c r="C662" s="2">
        <v>100269</v>
      </c>
      <c r="D662" s="4" t="s">
        <v>1206</v>
      </c>
      <c r="E662" s="1" t="s">
        <v>23</v>
      </c>
      <c r="F662" s="54">
        <v>16</v>
      </c>
      <c r="G662" s="49">
        <v>2.09</v>
      </c>
      <c r="H662" s="21">
        <v>0.23699999999999999</v>
      </c>
      <c r="I662" s="48">
        <f t="shared" si="35"/>
        <v>2.58</v>
      </c>
      <c r="J662" s="45">
        <f t="shared" si="36"/>
        <v>41.28</v>
      </c>
      <c r="K662" s="45"/>
    </row>
    <row r="663" spans="1:11" ht="38.25" outlineLevel="1" x14ac:dyDescent="0.25">
      <c r="A663" s="1" t="s">
        <v>903</v>
      </c>
      <c r="B663" s="1" t="s">
        <v>992</v>
      </c>
      <c r="C663" s="2">
        <v>100278</v>
      </c>
      <c r="D663" s="4" t="s">
        <v>1207</v>
      </c>
      <c r="E663" s="1" t="s">
        <v>906</v>
      </c>
      <c r="F663" s="54">
        <v>16</v>
      </c>
      <c r="G663" s="49">
        <v>50.6</v>
      </c>
      <c r="H663" s="21">
        <v>0.23699999999999999</v>
      </c>
      <c r="I663" s="48">
        <f t="shared" si="35"/>
        <v>62.59</v>
      </c>
      <c r="J663" s="45">
        <f t="shared" si="36"/>
        <v>1001.44</v>
      </c>
      <c r="K663" s="45"/>
    </row>
    <row r="664" spans="1:11" ht="51" outlineLevel="1" x14ac:dyDescent="0.25">
      <c r="A664" s="1" t="s">
        <v>905</v>
      </c>
      <c r="B664" s="1" t="s">
        <v>992</v>
      </c>
      <c r="C664" s="2">
        <v>100279</v>
      </c>
      <c r="D664" s="4" t="s">
        <v>1208</v>
      </c>
      <c r="E664" s="1" t="s">
        <v>23</v>
      </c>
      <c r="F664" s="54">
        <v>16</v>
      </c>
      <c r="G664" s="49">
        <v>0.98</v>
      </c>
      <c r="H664" s="21">
        <v>0.23699999999999999</v>
      </c>
      <c r="I664" s="48">
        <f t="shared" si="35"/>
        <v>1.21</v>
      </c>
      <c r="J664" s="45">
        <f t="shared" si="36"/>
        <v>19.36</v>
      </c>
      <c r="K664" s="45"/>
    </row>
    <row r="665" spans="1:11" ht="51" outlineLevel="1" x14ac:dyDescent="0.25">
      <c r="A665" s="1" t="s">
        <v>907</v>
      </c>
      <c r="B665" s="1" t="s">
        <v>992</v>
      </c>
      <c r="C665" s="2">
        <v>100280</v>
      </c>
      <c r="D665" s="4" t="s">
        <v>1209</v>
      </c>
      <c r="E665" s="1" t="s">
        <v>906</v>
      </c>
      <c r="F665" s="54">
        <v>16</v>
      </c>
      <c r="G665" s="49">
        <v>23.24</v>
      </c>
      <c r="H665" s="21">
        <v>0.23699999999999999</v>
      </c>
      <c r="I665" s="48">
        <f t="shared" si="35"/>
        <v>28.74</v>
      </c>
      <c r="J665" s="45">
        <f t="shared" si="36"/>
        <v>459.84</v>
      </c>
      <c r="K665" s="45"/>
    </row>
    <row r="666" spans="1:11" ht="38.25" outlineLevel="1" x14ac:dyDescent="0.25">
      <c r="A666" s="1" t="s">
        <v>908</v>
      </c>
      <c r="B666" s="1" t="s">
        <v>992</v>
      </c>
      <c r="C666" s="2">
        <v>100208</v>
      </c>
      <c r="D666" s="4" t="s">
        <v>1210</v>
      </c>
      <c r="E666" s="1" t="s">
        <v>906</v>
      </c>
      <c r="F666" s="54">
        <v>390</v>
      </c>
      <c r="G666" s="49">
        <v>24.54</v>
      </c>
      <c r="H666" s="21">
        <v>0.23699999999999999</v>
      </c>
      <c r="I666" s="48">
        <f t="shared" si="35"/>
        <v>30.35</v>
      </c>
      <c r="J666" s="45">
        <f t="shared" si="36"/>
        <v>11836.5</v>
      </c>
      <c r="K666" s="45"/>
    </row>
    <row r="667" spans="1:11" ht="38.25" outlineLevel="1" x14ac:dyDescent="0.25">
      <c r="A667" s="1" t="s">
        <v>909</v>
      </c>
      <c r="B667" s="1" t="s">
        <v>992</v>
      </c>
      <c r="C667" s="15">
        <v>100209</v>
      </c>
      <c r="D667" s="13" t="s">
        <v>1477</v>
      </c>
      <c r="E667" s="12" t="s">
        <v>906</v>
      </c>
      <c r="F667" s="56">
        <v>390</v>
      </c>
      <c r="G667" s="49">
        <v>12.27</v>
      </c>
      <c r="H667" s="21">
        <v>0.23699999999999999</v>
      </c>
      <c r="I667" s="48">
        <f t="shared" si="35"/>
        <v>15.17</v>
      </c>
      <c r="J667" s="45">
        <f t="shared" si="36"/>
        <v>5916.3</v>
      </c>
      <c r="K667" s="45"/>
    </row>
    <row r="668" spans="1:11" ht="51" outlineLevel="1" x14ac:dyDescent="0.25">
      <c r="A668" s="1" t="s">
        <v>910</v>
      </c>
      <c r="B668" s="1" t="s">
        <v>992</v>
      </c>
      <c r="C668" s="2">
        <v>100232</v>
      </c>
      <c r="D668" s="4" t="s">
        <v>1211</v>
      </c>
      <c r="E668" s="1" t="s">
        <v>23</v>
      </c>
      <c r="F668" s="54">
        <v>390</v>
      </c>
      <c r="G668" s="49">
        <v>0.46</v>
      </c>
      <c r="H668" s="21">
        <v>0.23699999999999999</v>
      </c>
      <c r="I668" s="48">
        <f t="shared" si="35"/>
        <v>0.56000000000000005</v>
      </c>
      <c r="J668" s="45">
        <f t="shared" si="36"/>
        <v>218.4</v>
      </c>
      <c r="K668" s="45"/>
    </row>
    <row r="669" spans="1:11" ht="38.25" outlineLevel="1" x14ac:dyDescent="0.25">
      <c r="A669" s="1" t="s">
        <v>911</v>
      </c>
      <c r="B669" s="1" t="s">
        <v>992</v>
      </c>
      <c r="C669" s="2">
        <v>100233</v>
      </c>
      <c r="D669" s="3" t="s">
        <v>1478</v>
      </c>
      <c r="E669" s="1" t="s">
        <v>23</v>
      </c>
      <c r="F669" s="54">
        <v>390</v>
      </c>
      <c r="G669" s="49">
        <v>0.23</v>
      </c>
      <c r="H669" s="21">
        <v>0.23699999999999999</v>
      </c>
      <c r="I669" s="48">
        <f t="shared" si="35"/>
        <v>0.28000000000000003</v>
      </c>
      <c r="J669" s="45">
        <f t="shared" si="36"/>
        <v>109.2</v>
      </c>
      <c r="K669" s="45"/>
    </row>
    <row r="670" spans="1:11" ht="25.5" outlineLevel="1" x14ac:dyDescent="0.25">
      <c r="A670" s="1" t="s">
        <v>912</v>
      </c>
      <c r="B670" s="16" t="s">
        <v>992</v>
      </c>
      <c r="C670" s="2">
        <v>100264</v>
      </c>
      <c r="D670" s="4" t="s">
        <v>1212</v>
      </c>
      <c r="E670" s="1" t="s">
        <v>897</v>
      </c>
      <c r="F670" s="54">
        <v>16</v>
      </c>
      <c r="G670" s="49">
        <v>49.77</v>
      </c>
      <c r="H670" s="21">
        <v>0.23699999999999999</v>
      </c>
      <c r="I670" s="48">
        <f t="shared" si="35"/>
        <v>61.56</v>
      </c>
      <c r="J670" s="45">
        <f t="shared" si="36"/>
        <v>984.96</v>
      </c>
      <c r="K670" s="45"/>
    </row>
    <row r="671" spans="1:11" ht="25.5" outlineLevel="1" x14ac:dyDescent="0.25">
      <c r="A671" s="1" t="s">
        <v>913</v>
      </c>
      <c r="B671" s="16" t="s">
        <v>992</v>
      </c>
      <c r="C671" s="2">
        <v>100265</v>
      </c>
      <c r="D671" s="3" t="s">
        <v>1479</v>
      </c>
      <c r="E671" s="1" t="s">
        <v>11</v>
      </c>
      <c r="F671" s="54">
        <v>16</v>
      </c>
      <c r="G671" s="49">
        <v>1.04</v>
      </c>
      <c r="H671" s="21">
        <v>0.23699999999999999</v>
      </c>
      <c r="I671" s="48">
        <f t="shared" si="35"/>
        <v>1.28</v>
      </c>
      <c r="J671" s="45">
        <f t="shared" si="36"/>
        <v>20.48</v>
      </c>
      <c r="K671" s="45"/>
    </row>
    <row r="672" spans="1:11" ht="25.5" outlineLevel="1" x14ac:dyDescent="0.25">
      <c r="A672" s="1" t="s">
        <v>914</v>
      </c>
      <c r="B672" s="16" t="s">
        <v>992</v>
      </c>
      <c r="C672" s="2">
        <v>100266</v>
      </c>
      <c r="D672" s="4" t="s">
        <v>1213</v>
      </c>
      <c r="E672" s="1" t="s">
        <v>906</v>
      </c>
      <c r="F672" s="54">
        <v>16</v>
      </c>
      <c r="G672" s="49">
        <v>105.77</v>
      </c>
      <c r="H672" s="21">
        <v>0.23699999999999999</v>
      </c>
      <c r="I672" s="48">
        <f t="shared" si="35"/>
        <v>130.83000000000001</v>
      </c>
      <c r="J672" s="45">
        <f t="shared" si="36"/>
        <v>2093.2800000000002</v>
      </c>
      <c r="K672" s="45"/>
    </row>
    <row r="673" spans="1:11" ht="25.5" outlineLevel="1" x14ac:dyDescent="0.25">
      <c r="A673" s="1" t="s">
        <v>915</v>
      </c>
      <c r="B673" s="16" t="s">
        <v>992</v>
      </c>
      <c r="C673" s="2">
        <v>100267</v>
      </c>
      <c r="D673" s="3" t="s">
        <v>1480</v>
      </c>
      <c r="E673" s="1" t="s">
        <v>23</v>
      </c>
      <c r="F673" s="54">
        <v>16</v>
      </c>
      <c r="G673" s="49">
        <v>2.09</v>
      </c>
      <c r="H673" s="21">
        <v>0.23699999999999999</v>
      </c>
      <c r="I673" s="48">
        <f t="shared" si="35"/>
        <v>2.58</v>
      </c>
      <c r="J673" s="45">
        <f t="shared" si="36"/>
        <v>41.28</v>
      </c>
      <c r="K673" s="45"/>
    </row>
    <row r="674" spans="1:11" ht="25.5" outlineLevel="1" x14ac:dyDescent="0.25">
      <c r="A674" s="1" t="s">
        <v>916</v>
      </c>
      <c r="B674" s="16" t="s">
        <v>992</v>
      </c>
      <c r="C674" s="2">
        <v>100274</v>
      </c>
      <c r="D674" s="4" t="s">
        <v>1214</v>
      </c>
      <c r="E674" s="1" t="s">
        <v>897</v>
      </c>
      <c r="F674" s="54">
        <v>260</v>
      </c>
      <c r="G674" s="49">
        <v>35.270000000000003</v>
      </c>
      <c r="H674" s="21">
        <v>0.23699999999999999</v>
      </c>
      <c r="I674" s="48">
        <f t="shared" si="35"/>
        <v>43.62</v>
      </c>
      <c r="J674" s="45">
        <f t="shared" si="36"/>
        <v>11341.2</v>
      </c>
      <c r="K674" s="45"/>
    </row>
    <row r="675" spans="1:11" ht="63.75" outlineLevel="1" x14ac:dyDescent="0.25">
      <c r="A675" s="1" t="s">
        <v>917</v>
      </c>
      <c r="B675" s="1" t="s">
        <v>992</v>
      </c>
      <c r="C675" s="2">
        <v>100256</v>
      </c>
      <c r="D675" s="4" t="s">
        <v>1215</v>
      </c>
      <c r="E675" s="1" t="s">
        <v>921</v>
      </c>
      <c r="F675" s="54">
        <v>1400</v>
      </c>
      <c r="G675" s="49">
        <v>11.24</v>
      </c>
      <c r="H675" s="21">
        <v>0.23699999999999999</v>
      </c>
      <c r="I675" s="48">
        <f t="shared" si="35"/>
        <v>13.9</v>
      </c>
      <c r="J675" s="45">
        <f t="shared" si="36"/>
        <v>19460</v>
      </c>
      <c r="K675" s="45"/>
    </row>
    <row r="676" spans="1:11" ht="38.25" outlineLevel="1" x14ac:dyDescent="0.25">
      <c r="A676" s="1" t="s">
        <v>918</v>
      </c>
      <c r="B676" s="1" t="s">
        <v>992</v>
      </c>
      <c r="C676" s="2">
        <v>100257</v>
      </c>
      <c r="D676" s="3" t="s">
        <v>1481</v>
      </c>
      <c r="E676" s="1" t="s">
        <v>921</v>
      </c>
      <c r="F676" s="54">
        <v>1820</v>
      </c>
      <c r="G676" s="49">
        <v>6.74</v>
      </c>
      <c r="H676" s="21">
        <v>0.23699999999999999</v>
      </c>
      <c r="I676" s="48">
        <f t="shared" si="35"/>
        <v>8.33</v>
      </c>
      <c r="J676" s="45">
        <f t="shared" si="36"/>
        <v>15160.6</v>
      </c>
      <c r="K676" s="45"/>
    </row>
    <row r="677" spans="1:11" ht="38.25" outlineLevel="1" x14ac:dyDescent="0.25">
      <c r="A677" s="1" t="s">
        <v>919</v>
      </c>
      <c r="B677" s="1" t="s">
        <v>992</v>
      </c>
      <c r="C677" s="2">
        <v>100258</v>
      </c>
      <c r="D677" s="3" t="s">
        <v>1482</v>
      </c>
      <c r="E677" s="1" t="s">
        <v>921</v>
      </c>
      <c r="F677" s="54">
        <v>1000</v>
      </c>
      <c r="G677" s="49">
        <v>16.86</v>
      </c>
      <c r="H677" s="21">
        <v>0.23699999999999999</v>
      </c>
      <c r="I677" s="48">
        <f t="shared" si="35"/>
        <v>20.85</v>
      </c>
      <c r="J677" s="45">
        <f t="shared" si="36"/>
        <v>20850</v>
      </c>
      <c r="K677" s="45"/>
    </row>
    <row r="678" spans="1:11" ht="38.25" outlineLevel="1" x14ac:dyDescent="0.25">
      <c r="A678" s="1" t="s">
        <v>920</v>
      </c>
      <c r="B678" s="1" t="s">
        <v>992</v>
      </c>
      <c r="C678" s="2">
        <v>100259</v>
      </c>
      <c r="D678" s="3" t="s">
        <v>1483</v>
      </c>
      <c r="E678" s="1" t="s">
        <v>921</v>
      </c>
      <c r="F678" s="54">
        <v>600</v>
      </c>
      <c r="G678" s="49">
        <v>33.229999999999997</v>
      </c>
      <c r="H678" s="21">
        <v>0.23699999999999999</v>
      </c>
      <c r="I678" s="48">
        <f t="shared" si="35"/>
        <v>41.1</v>
      </c>
      <c r="J678" s="45">
        <f t="shared" si="36"/>
        <v>24660</v>
      </c>
      <c r="K678" s="45"/>
    </row>
    <row r="679" spans="1:11" ht="38.25" outlineLevel="1" x14ac:dyDescent="0.25">
      <c r="A679" s="1" t="s">
        <v>922</v>
      </c>
      <c r="B679" s="16" t="s">
        <v>992</v>
      </c>
      <c r="C679" s="2">
        <v>100260</v>
      </c>
      <c r="D679" s="3" t="s">
        <v>1484</v>
      </c>
      <c r="E679" s="1" t="s">
        <v>891</v>
      </c>
      <c r="F679" s="54">
        <v>1000</v>
      </c>
      <c r="G679" s="49">
        <v>10.95</v>
      </c>
      <c r="H679" s="21">
        <v>0.23699999999999999</v>
      </c>
      <c r="I679" s="48">
        <f t="shared" si="35"/>
        <v>13.54</v>
      </c>
      <c r="J679" s="45">
        <f t="shared" si="36"/>
        <v>13540</v>
      </c>
      <c r="K679" s="45"/>
    </row>
    <row r="680" spans="1:11" ht="38.25" outlineLevel="1" x14ac:dyDescent="0.25">
      <c r="A680" s="1" t="s">
        <v>923</v>
      </c>
      <c r="B680" s="1" t="s">
        <v>992</v>
      </c>
      <c r="C680" s="2">
        <v>100275</v>
      </c>
      <c r="D680" s="4" t="s">
        <v>1216</v>
      </c>
      <c r="E680" s="1" t="s">
        <v>897</v>
      </c>
      <c r="F680" s="54">
        <v>600</v>
      </c>
      <c r="G680" s="49">
        <v>22.8</v>
      </c>
      <c r="H680" s="21">
        <v>0.23699999999999999</v>
      </c>
      <c r="I680" s="48">
        <f t="shared" si="35"/>
        <v>28.2</v>
      </c>
      <c r="J680" s="45">
        <f t="shared" si="36"/>
        <v>16920</v>
      </c>
      <c r="K680" s="45"/>
    </row>
    <row r="681" spans="1:11" ht="51" outlineLevel="1" x14ac:dyDescent="0.25">
      <c r="A681" s="1" t="s">
        <v>924</v>
      </c>
      <c r="B681" s="1" t="s">
        <v>992</v>
      </c>
      <c r="C681" s="2">
        <v>100276</v>
      </c>
      <c r="D681" s="4" t="s">
        <v>1217</v>
      </c>
      <c r="E681" s="1" t="s">
        <v>897</v>
      </c>
      <c r="F681" s="54">
        <v>300</v>
      </c>
      <c r="G681" s="49">
        <v>41.62</v>
      </c>
      <c r="H681" s="21">
        <v>0.23699999999999999</v>
      </c>
      <c r="I681" s="48">
        <f t="shared" si="35"/>
        <v>51.48</v>
      </c>
      <c r="J681" s="45">
        <f t="shared" si="36"/>
        <v>15444</v>
      </c>
      <c r="K681" s="45"/>
    </row>
    <row r="682" spans="1:11" ht="38.25" outlineLevel="1" x14ac:dyDescent="0.25">
      <c r="A682" s="1" t="s">
        <v>925</v>
      </c>
      <c r="B682" s="16" t="s">
        <v>992</v>
      </c>
      <c r="C682" s="2">
        <v>100282</v>
      </c>
      <c r="D682" s="4" t="s">
        <v>1218</v>
      </c>
      <c r="E682" s="1" t="s">
        <v>897</v>
      </c>
      <c r="F682" s="54">
        <v>50</v>
      </c>
      <c r="G682" s="49">
        <v>198.17</v>
      </c>
      <c r="H682" s="21">
        <v>0.23699999999999999</v>
      </c>
      <c r="I682" s="48">
        <f t="shared" ref="I682:I704" si="37">ROUNDDOWN(G682*(1+H682),2)</f>
        <v>245.13</v>
      </c>
      <c r="J682" s="45">
        <f t="shared" ref="J682:K704" si="38">ROUNDDOWN(F682*I682,2)</f>
        <v>12256.5</v>
      </c>
      <c r="K682" s="45"/>
    </row>
    <row r="683" spans="1:11" ht="38.25" outlineLevel="1" x14ac:dyDescent="0.25">
      <c r="A683" s="1" t="s">
        <v>926</v>
      </c>
      <c r="B683" s="16" t="s">
        <v>992</v>
      </c>
      <c r="C683" s="2">
        <v>100198</v>
      </c>
      <c r="D683" s="4" t="s">
        <v>1219</v>
      </c>
      <c r="E683" s="1" t="s">
        <v>891</v>
      </c>
      <c r="F683" s="54">
        <v>3900</v>
      </c>
      <c r="G683" s="49">
        <v>0.34</v>
      </c>
      <c r="H683" s="21">
        <v>0.23699999999999999</v>
      </c>
      <c r="I683" s="48">
        <f t="shared" si="37"/>
        <v>0.42</v>
      </c>
      <c r="J683" s="45">
        <f t="shared" si="38"/>
        <v>1638</v>
      </c>
      <c r="K683" s="45"/>
    </row>
    <row r="684" spans="1:11" ht="38.25" outlineLevel="1" x14ac:dyDescent="0.25">
      <c r="A684" s="1" t="s">
        <v>927</v>
      </c>
      <c r="B684" s="16" t="s">
        <v>992</v>
      </c>
      <c r="C684" s="2">
        <v>100200</v>
      </c>
      <c r="D684" s="4" t="s">
        <v>1220</v>
      </c>
      <c r="E684" s="1" t="s">
        <v>891</v>
      </c>
      <c r="F684" s="54">
        <v>3900</v>
      </c>
      <c r="G684" s="49">
        <v>0.51</v>
      </c>
      <c r="H684" s="21">
        <v>0.23699999999999999</v>
      </c>
      <c r="I684" s="48">
        <f t="shared" si="37"/>
        <v>0.63</v>
      </c>
      <c r="J684" s="45">
        <f t="shared" si="38"/>
        <v>2457</v>
      </c>
      <c r="K684" s="45"/>
    </row>
    <row r="685" spans="1:11" ht="25.5" outlineLevel="1" x14ac:dyDescent="0.25">
      <c r="A685" s="1" t="s">
        <v>928</v>
      </c>
      <c r="B685" s="16" t="s">
        <v>1249</v>
      </c>
      <c r="C685" s="71" t="s">
        <v>932</v>
      </c>
      <c r="D685" s="3" t="s">
        <v>933</v>
      </c>
      <c r="E685" s="1" t="s">
        <v>934</v>
      </c>
      <c r="F685" s="54">
        <v>35</v>
      </c>
      <c r="G685" s="49">
        <v>1107.74</v>
      </c>
      <c r="H685" s="21">
        <v>0.23699999999999999</v>
      </c>
      <c r="I685" s="48">
        <f t="shared" si="37"/>
        <v>1370.27</v>
      </c>
      <c r="J685" s="45">
        <f t="shared" si="38"/>
        <v>47959.45</v>
      </c>
      <c r="K685" s="45"/>
    </row>
    <row r="686" spans="1:11" ht="25.5" outlineLevel="1" x14ac:dyDescent="0.25">
      <c r="A686" s="1" t="s">
        <v>929</v>
      </c>
      <c r="B686" s="16" t="s">
        <v>992</v>
      </c>
      <c r="C686" s="2">
        <v>98503</v>
      </c>
      <c r="D686" s="3" t="s">
        <v>936</v>
      </c>
      <c r="E686" s="1" t="s">
        <v>11</v>
      </c>
      <c r="F686" s="54">
        <v>2400</v>
      </c>
      <c r="G686" s="49">
        <v>25.94</v>
      </c>
      <c r="H686" s="21">
        <v>0.23699999999999999</v>
      </c>
      <c r="I686" s="48">
        <f t="shared" si="37"/>
        <v>32.08</v>
      </c>
      <c r="J686" s="45">
        <f t="shared" si="38"/>
        <v>76992</v>
      </c>
      <c r="K686" s="45"/>
    </row>
    <row r="687" spans="1:11" outlineLevel="1" x14ac:dyDescent="0.25">
      <c r="A687" s="1" t="s">
        <v>930</v>
      </c>
      <c r="B687" s="16" t="s">
        <v>992</v>
      </c>
      <c r="C687" s="2">
        <v>98504</v>
      </c>
      <c r="D687" s="3" t="s">
        <v>938</v>
      </c>
      <c r="E687" s="1" t="s">
        <v>11</v>
      </c>
      <c r="F687" s="54">
        <v>2400</v>
      </c>
      <c r="G687" s="49">
        <v>16.36</v>
      </c>
      <c r="H687" s="21">
        <v>0.23699999999999999</v>
      </c>
      <c r="I687" s="48">
        <f t="shared" si="37"/>
        <v>20.23</v>
      </c>
      <c r="J687" s="45">
        <f t="shared" si="38"/>
        <v>48552</v>
      </c>
      <c r="K687" s="45"/>
    </row>
    <row r="688" spans="1:11" outlineLevel="1" x14ac:dyDescent="0.25">
      <c r="A688" s="1" t="s">
        <v>931</v>
      </c>
      <c r="B688" s="16" t="s">
        <v>992</v>
      </c>
      <c r="C688" s="2">
        <v>98520</v>
      </c>
      <c r="D688" s="3" t="s">
        <v>940</v>
      </c>
      <c r="E688" s="1" t="s">
        <v>11</v>
      </c>
      <c r="F688" s="54">
        <v>2500</v>
      </c>
      <c r="G688" s="49">
        <v>6.66</v>
      </c>
      <c r="H688" s="21">
        <v>0.23699999999999999</v>
      </c>
      <c r="I688" s="48">
        <f t="shared" si="37"/>
        <v>8.23</v>
      </c>
      <c r="J688" s="45">
        <f t="shared" si="38"/>
        <v>20575</v>
      </c>
      <c r="K688" s="45"/>
    </row>
    <row r="689" spans="1:11" outlineLevel="1" x14ac:dyDescent="0.25">
      <c r="A689" s="1" t="s">
        <v>935</v>
      </c>
      <c r="B689" s="16" t="s">
        <v>879</v>
      </c>
      <c r="C689" s="71">
        <v>188011</v>
      </c>
      <c r="D689" s="3" t="s">
        <v>942</v>
      </c>
      <c r="E689" s="1" t="s">
        <v>29</v>
      </c>
      <c r="F689" s="54">
        <v>200</v>
      </c>
      <c r="G689" s="49">
        <v>285.13</v>
      </c>
      <c r="H689" s="21">
        <v>0.23699999999999999</v>
      </c>
      <c r="I689" s="48">
        <f t="shared" si="37"/>
        <v>352.7</v>
      </c>
      <c r="J689" s="45">
        <f t="shared" si="38"/>
        <v>70540</v>
      </c>
      <c r="K689" s="45"/>
    </row>
    <row r="690" spans="1:11" ht="25.5" outlineLevel="1" x14ac:dyDescent="0.25">
      <c r="A690" s="1" t="s">
        <v>937</v>
      </c>
      <c r="B690" s="16" t="s">
        <v>879</v>
      </c>
      <c r="C690" s="72" t="s">
        <v>1377</v>
      </c>
      <c r="D690" s="3" t="s">
        <v>944</v>
      </c>
      <c r="E690" s="1" t="s">
        <v>29</v>
      </c>
      <c r="F690" s="54">
        <v>850</v>
      </c>
      <c r="G690" s="49">
        <v>111.9</v>
      </c>
      <c r="H690" s="21">
        <v>0.23699999999999999</v>
      </c>
      <c r="I690" s="48">
        <f t="shared" si="37"/>
        <v>138.41999999999999</v>
      </c>
      <c r="J690" s="45">
        <f t="shared" si="38"/>
        <v>117657</v>
      </c>
      <c r="K690" s="45"/>
    </row>
    <row r="691" spans="1:11" ht="25.5" outlineLevel="1" x14ac:dyDescent="0.25">
      <c r="A691" s="1" t="s">
        <v>939</v>
      </c>
      <c r="B691" s="16" t="s">
        <v>879</v>
      </c>
      <c r="C691" s="72" t="s">
        <v>1378</v>
      </c>
      <c r="D691" s="3" t="s">
        <v>946</v>
      </c>
      <c r="E691" s="1" t="s">
        <v>29</v>
      </c>
      <c r="F691" s="54">
        <v>1200</v>
      </c>
      <c r="G691" s="49">
        <v>35.47</v>
      </c>
      <c r="H691" s="21">
        <v>0.23699999999999999</v>
      </c>
      <c r="I691" s="48">
        <f t="shared" si="37"/>
        <v>43.87</v>
      </c>
      <c r="J691" s="45">
        <f t="shared" si="38"/>
        <v>52644</v>
      </c>
      <c r="K691" s="45"/>
    </row>
    <row r="692" spans="1:11" ht="25.5" outlineLevel="1" x14ac:dyDescent="0.25">
      <c r="A692" s="1" t="s">
        <v>941</v>
      </c>
      <c r="B692" s="16" t="s">
        <v>879</v>
      </c>
      <c r="C692" s="2">
        <v>170127</v>
      </c>
      <c r="D692" s="3" t="s">
        <v>948</v>
      </c>
      <c r="E692" s="1" t="s">
        <v>34</v>
      </c>
      <c r="F692" s="54">
        <v>130</v>
      </c>
      <c r="G692" s="49">
        <v>576.89</v>
      </c>
      <c r="H692" s="21">
        <v>0.23699999999999999</v>
      </c>
      <c r="I692" s="48">
        <f t="shared" si="37"/>
        <v>713.61</v>
      </c>
      <c r="J692" s="45">
        <f t="shared" si="38"/>
        <v>92769.3</v>
      </c>
      <c r="K692" s="45"/>
    </row>
    <row r="693" spans="1:11" ht="25.5" outlineLevel="1" x14ac:dyDescent="0.25">
      <c r="A693" s="1" t="s">
        <v>943</v>
      </c>
      <c r="B693" s="16" t="s">
        <v>879</v>
      </c>
      <c r="C693" s="2">
        <v>170128</v>
      </c>
      <c r="D693" s="3" t="s">
        <v>950</v>
      </c>
      <c r="E693" s="1" t="s">
        <v>34</v>
      </c>
      <c r="F693" s="54">
        <v>130</v>
      </c>
      <c r="G693" s="49">
        <v>241.5</v>
      </c>
      <c r="H693" s="21">
        <v>0.23699999999999999</v>
      </c>
      <c r="I693" s="48">
        <f t="shared" si="37"/>
        <v>298.73</v>
      </c>
      <c r="J693" s="45">
        <f t="shared" si="38"/>
        <v>38834.9</v>
      </c>
      <c r="K693" s="45"/>
    </row>
    <row r="694" spans="1:11" outlineLevel="1" x14ac:dyDescent="0.25">
      <c r="A694" s="1" t="s">
        <v>945</v>
      </c>
      <c r="B694" s="16" t="s">
        <v>879</v>
      </c>
      <c r="C694" s="2">
        <v>170130</v>
      </c>
      <c r="D694" s="3" t="s">
        <v>952</v>
      </c>
      <c r="E694" s="1" t="s">
        <v>34</v>
      </c>
      <c r="F694" s="54">
        <v>40</v>
      </c>
      <c r="G694" s="49">
        <v>907.47</v>
      </c>
      <c r="H694" s="21">
        <v>0.23699999999999999</v>
      </c>
      <c r="I694" s="48">
        <f t="shared" si="37"/>
        <v>1122.54</v>
      </c>
      <c r="J694" s="45">
        <f t="shared" si="38"/>
        <v>44901.599999999999</v>
      </c>
      <c r="K694" s="45"/>
    </row>
    <row r="695" spans="1:11" ht="25.5" outlineLevel="1" x14ac:dyDescent="0.25">
      <c r="A695" s="1" t="s">
        <v>947</v>
      </c>
      <c r="B695" s="16" t="s">
        <v>879</v>
      </c>
      <c r="C695" s="2">
        <v>170131</v>
      </c>
      <c r="D695" s="3" t="s">
        <v>954</v>
      </c>
      <c r="E695" s="1" t="s">
        <v>34</v>
      </c>
      <c r="F695" s="54">
        <v>40</v>
      </c>
      <c r="G695" s="49">
        <v>1445.84</v>
      </c>
      <c r="H695" s="21">
        <v>0.23699999999999999</v>
      </c>
      <c r="I695" s="48">
        <f t="shared" si="37"/>
        <v>1788.5</v>
      </c>
      <c r="J695" s="45">
        <f t="shared" si="38"/>
        <v>71540</v>
      </c>
      <c r="K695" s="45"/>
    </row>
    <row r="696" spans="1:11" outlineLevel="1" x14ac:dyDescent="0.25">
      <c r="A696" s="1" t="s">
        <v>949</v>
      </c>
      <c r="B696" s="16" t="s">
        <v>879</v>
      </c>
      <c r="C696" s="2">
        <v>170133</v>
      </c>
      <c r="D696" s="3" t="s">
        <v>956</v>
      </c>
      <c r="E696" s="1" t="s">
        <v>34</v>
      </c>
      <c r="F696" s="54">
        <v>65</v>
      </c>
      <c r="G696" s="49">
        <v>370.88</v>
      </c>
      <c r="H696" s="21">
        <v>0.23699999999999999</v>
      </c>
      <c r="I696" s="48">
        <f t="shared" si="37"/>
        <v>458.77</v>
      </c>
      <c r="J696" s="45">
        <f t="shared" si="38"/>
        <v>29820.05</v>
      </c>
      <c r="K696" s="45"/>
    </row>
    <row r="697" spans="1:11" ht="25.5" outlineLevel="1" x14ac:dyDescent="0.25">
      <c r="A697" s="1" t="s">
        <v>951</v>
      </c>
      <c r="B697" s="16" t="s">
        <v>879</v>
      </c>
      <c r="C697" s="2">
        <v>170141</v>
      </c>
      <c r="D697" s="3" t="s">
        <v>958</v>
      </c>
      <c r="E697" s="1" t="s">
        <v>11</v>
      </c>
      <c r="F697" s="54">
        <v>13</v>
      </c>
      <c r="G697" s="49">
        <v>551.37</v>
      </c>
      <c r="H697" s="21">
        <v>0.23699999999999999</v>
      </c>
      <c r="I697" s="48">
        <f t="shared" si="37"/>
        <v>682.04</v>
      </c>
      <c r="J697" s="45">
        <f t="shared" si="38"/>
        <v>8866.52</v>
      </c>
      <c r="K697" s="45"/>
    </row>
    <row r="698" spans="1:11" ht="16.5" customHeight="1" outlineLevel="1" x14ac:dyDescent="0.25">
      <c r="A698" s="1" t="s">
        <v>953</v>
      </c>
      <c r="B698" s="16" t="s">
        <v>879</v>
      </c>
      <c r="C698" s="71">
        <v>178015</v>
      </c>
      <c r="D698" s="3" t="s">
        <v>960</v>
      </c>
      <c r="E698" s="1" t="s">
        <v>11</v>
      </c>
      <c r="F698" s="54">
        <v>130</v>
      </c>
      <c r="G698" s="49">
        <v>109.23</v>
      </c>
      <c r="H698" s="21">
        <v>0.23699999999999999</v>
      </c>
      <c r="I698" s="48">
        <f t="shared" si="37"/>
        <v>135.11000000000001</v>
      </c>
      <c r="J698" s="45">
        <f t="shared" si="38"/>
        <v>17564.3</v>
      </c>
      <c r="K698" s="45"/>
    </row>
    <row r="699" spans="1:11" ht="18.75" customHeight="1" outlineLevel="1" x14ac:dyDescent="0.25">
      <c r="A699" s="1" t="s">
        <v>955</v>
      </c>
      <c r="B699" s="16" t="s">
        <v>879</v>
      </c>
      <c r="C699" s="2">
        <v>170371</v>
      </c>
      <c r="D699" s="3" t="s">
        <v>962</v>
      </c>
      <c r="E699" s="1" t="s">
        <v>11</v>
      </c>
      <c r="F699" s="54">
        <v>2000</v>
      </c>
      <c r="G699" s="49">
        <v>42.33</v>
      </c>
      <c r="H699" s="21">
        <v>0.23699999999999999</v>
      </c>
      <c r="I699" s="48">
        <f t="shared" si="37"/>
        <v>52.36</v>
      </c>
      <c r="J699" s="45">
        <f t="shared" si="38"/>
        <v>104720</v>
      </c>
      <c r="K699" s="45"/>
    </row>
    <row r="700" spans="1:11" ht="38.25" outlineLevel="1" x14ac:dyDescent="0.25">
      <c r="A700" s="1" t="s">
        <v>957</v>
      </c>
      <c r="B700" s="16" t="s">
        <v>879</v>
      </c>
      <c r="C700" s="2">
        <v>170505</v>
      </c>
      <c r="D700" s="3" t="s">
        <v>964</v>
      </c>
      <c r="E700" s="1" t="s">
        <v>11</v>
      </c>
      <c r="F700" s="54">
        <v>65</v>
      </c>
      <c r="G700" s="49">
        <v>213.11</v>
      </c>
      <c r="H700" s="21">
        <v>0.23699999999999999</v>
      </c>
      <c r="I700" s="48">
        <f t="shared" si="37"/>
        <v>263.61</v>
      </c>
      <c r="J700" s="45">
        <f t="shared" si="38"/>
        <v>17134.650000000001</v>
      </c>
      <c r="K700" s="45"/>
    </row>
    <row r="701" spans="1:11" ht="25.5" outlineLevel="1" x14ac:dyDescent="0.25">
      <c r="A701" s="1" t="s">
        <v>959</v>
      </c>
      <c r="B701" s="16" t="s">
        <v>879</v>
      </c>
      <c r="C701" s="2">
        <v>170507</v>
      </c>
      <c r="D701" s="3" t="s">
        <v>966</v>
      </c>
      <c r="E701" s="1" t="s">
        <v>11</v>
      </c>
      <c r="F701" s="54">
        <v>30</v>
      </c>
      <c r="G701" s="49">
        <v>614.14</v>
      </c>
      <c r="H701" s="21">
        <v>0.23699999999999999</v>
      </c>
      <c r="I701" s="48">
        <f t="shared" si="37"/>
        <v>759.69</v>
      </c>
      <c r="J701" s="45">
        <f t="shared" si="38"/>
        <v>22790.7</v>
      </c>
      <c r="K701" s="45"/>
    </row>
    <row r="702" spans="1:11" ht="25.5" outlineLevel="1" x14ac:dyDescent="0.25">
      <c r="A702" s="1" t="s">
        <v>961</v>
      </c>
      <c r="B702" s="16" t="s">
        <v>992</v>
      </c>
      <c r="C702" s="2">
        <v>90440</v>
      </c>
      <c r="D702" s="3" t="s">
        <v>1248</v>
      </c>
      <c r="E702" s="1" t="s">
        <v>23</v>
      </c>
      <c r="F702" s="54">
        <v>13</v>
      </c>
      <c r="G702" s="49">
        <v>123.15</v>
      </c>
      <c r="H702" s="21">
        <v>0.23699999999999999</v>
      </c>
      <c r="I702" s="48">
        <f t="shared" si="37"/>
        <v>152.33000000000001</v>
      </c>
      <c r="J702" s="45">
        <f t="shared" si="38"/>
        <v>1980.29</v>
      </c>
      <c r="K702" s="45"/>
    </row>
    <row r="703" spans="1:11" ht="25.5" outlineLevel="1" x14ac:dyDescent="0.25">
      <c r="A703" s="1" t="s">
        <v>963</v>
      </c>
      <c r="B703" s="16" t="s">
        <v>992</v>
      </c>
      <c r="C703" s="2">
        <v>90441</v>
      </c>
      <c r="D703" s="3" t="s">
        <v>1485</v>
      </c>
      <c r="E703" s="1" t="s">
        <v>23</v>
      </c>
      <c r="F703" s="54">
        <v>7</v>
      </c>
      <c r="G703" s="49">
        <v>157.29</v>
      </c>
      <c r="H703" s="21">
        <v>0.23699999999999999</v>
      </c>
      <c r="I703" s="48">
        <f t="shared" si="37"/>
        <v>194.56</v>
      </c>
      <c r="J703" s="45">
        <f t="shared" si="38"/>
        <v>1361.92</v>
      </c>
      <c r="K703" s="45"/>
    </row>
    <row r="704" spans="1:11" outlineLevel="1" x14ac:dyDescent="0.25">
      <c r="A704" s="1" t="s">
        <v>965</v>
      </c>
      <c r="B704" s="16" t="s">
        <v>879</v>
      </c>
      <c r="C704" s="2">
        <v>170422</v>
      </c>
      <c r="D704" s="3" t="s">
        <v>967</v>
      </c>
      <c r="E704" s="1" t="s">
        <v>23</v>
      </c>
      <c r="F704" s="54">
        <v>40</v>
      </c>
      <c r="G704" s="49">
        <v>394.02</v>
      </c>
      <c r="H704" s="21">
        <v>0.23699999999999999</v>
      </c>
      <c r="I704" s="48">
        <f t="shared" si="37"/>
        <v>487.4</v>
      </c>
      <c r="J704" s="45">
        <f t="shared" si="38"/>
        <v>19496</v>
      </c>
      <c r="K704" s="45"/>
    </row>
    <row r="705" spans="1:11" x14ac:dyDescent="0.25">
      <c r="A705" s="107"/>
      <c r="B705" s="108"/>
      <c r="C705" s="108"/>
      <c r="D705" s="109"/>
      <c r="E705" s="128" t="s">
        <v>968</v>
      </c>
      <c r="F705" s="129"/>
      <c r="G705" s="129"/>
      <c r="H705" s="129"/>
      <c r="I705" s="130"/>
      <c r="J705" s="51">
        <f>SUM(J618:J704)</f>
        <v>1698526.88</v>
      </c>
      <c r="K705" s="51"/>
    </row>
    <row r="706" spans="1:11" x14ac:dyDescent="0.25">
      <c r="A706" s="14">
        <v>15</v>
      </c>
      <c r="B706" s="18"/>
      <c r="C706" s="76"/>
      <c r="D706" s="10" t="s">
        <v>969</v>
      </c>
      <c r="E706" s="134"/>
      <c r="F706" s="135"/>
      <c r="G706" s="135"/>
      <c r="H706" s="135"/>
      <c r="I706" s="136"/>
      <c r="J706" s="39"/>
      <c r="K706" s="39"/>
    </row>
    <row r="707" spans="1:11" ht="38.25" outlineLevel="1" x14ac:dyDescent="0.25">
      <c r="A707" s="86" t="s">
        <v>970</v>
      </c>
      <c r="B707" s="96" t="s">
        <v>992</v>
      </c>
      <c r="C707" s="97">
        <v>90778</v>
      </c>
      <c r="D707" s="88" t="s">
        <v>1547</v>
      </c>
      <c r="E707" s="86" t="s">
        <v>971</v>
      </c>
      <c r="F707" s="54">
        <v>2000</v>
      </c>
      <c r="G707" s="49">
        <v>128.79</v>
      </c>
      <c r="H707" s="89">
        <v>0.23699999999999999</v>
      </c>
      <c r="I707" s="48">
        <f t="shared" ref="I707:I715" si="39">ROUNDDOWN(G707*(1+H707),2)</f>
        <v>159.31</v>
      </c>
      <c r="J707" s="45">
        <f t="shared" ref="J707:K715" si="40">ROUNDDOWN(F707*I707,2)</f>
        <v>318620</v>
      </c>
      <c r="K707" s="45"/>
    </row>
    <row r="708" spans="1:11" ht="38.25" outlineLevel="1" x14ac:dyDescent="0.25">
      <c r="A708" s="86" t="s">
        <v>972</v>
      </c>
      <c r="B708" s="96" t="s">
        <v>992</v>
      </c>
      <c r="C708" s="97">
        <v>90777</v>
      </c>
      <c r="D708" s="88" t="s">
        <v>1548</v>
      </c>
      <c r="E708" s="86" t="s">
        <v>971</v>
      </c>
      <c r="F708" s="54">
        <v>2000</v>
      </c>
      <c r="G708" s="49">
        <v>113.41</v>
      </c>
      <c r="H708" s="89">
        <v>0.23699999999999999</v>
      </c>
      <c r="I708" s="48">
        <f t="shared" si="39"/>
        <v>140.28</v>
      </c>
      <c r="J708" s="45">
        <f t="shared" si="40"/>
        <v>280560</v>
      </c>
      <c r="K708" s="45"/>
    </row>
    <row r="709" spans="1:11" outlineLevel="1" x14ac:dyDescent="0.25">
      <c r="A709" s="6" t="s">
        <v>973</v>
      </c>
      <c r="B709" s="6" t="s">
        <v>992</v>
      </c>
      <c r="C709" s="5">
        <v>90776</v>
      </c>
      <c r="D709" s="7" t="s">
        <v>974</v>
      </c>
      <c r="E709" s="6" t="s">
        <v>971</v>
      </c>
      <c r="F709" s="57">
        <v>2000</v>
      </c>
      <c r="G709" s="49">
        <v>38.46</v>
      </c>
      <c r="H709" s="21">
        <v>0.23699999999999999</v>
      </c>
      <c r="I709" s="48">
        <f t="shared" si="39"/>
        <v>47.57</v>
      </c>
      <c r="J709" s="45">
        <f t="shared" si="40"/>
        <v>95140</v>
      </c>
      <c r="K709" s="45"/>
    </row>
    <row r="710" spans="1:11" outlineLevel="1" x14ac:dyDescent="0.25">
      <c r="A710" s="1" t="s">
        <v>975</v>
      </c>
      <c r="B710" s="16" t="s">
        <v>992</v>
      </c>
      <c r="C710" s="2">
        <v>90780</v>
      </c>
      <c r="D710" s="3" t="s">
        <v>976</v>
      </c>
      <c r="E710" s="1" t="s">
        <v>971</v>
      </c>
      <c r="F710" s="54">
        <v>2000</v>
      </c>
      <c r="G710" s="49">
        <v>61.16</v>
      </c>
      <c r="H710" s="21">
        <v>0.23699999999999999</v>
      </c>
      <c r="I710" s="48">
        <f t="shared" si="39"/>
        <v>75.650000000000006</v>
      </c>
      <c r="J710" s="45">
        <f t="shared" si="40"/>
        <v>151300</v>
      </c>
      <c r="K710" s="45"/>
    </row>
    <row r="711" spans="1:11" outlineLevel="1" x14ac:dyDescent="0.25">
      <c r="A711" s="1" t="s">
        <v>977</v>
      </c>
      <c r="B711" s="16" t="s">
        <v>992</v>
      </c>
      <c r="C711" s="2">
        <v>90781</v>
      </c>
      <c r="D711" s="3" t="s">
        <v>978</v>
      </c>
      <c r="E711" s="1" t="s">
        <v>971</v>
      </c>
      <c r="F711" s="54">
        <v>800</v>
      </c>
      <c r="G711" s="49">
        <v>63.64</v>
      </c>
      <c r="H711" s="21">
        <v>0.23699999999999999</v>
      </c>
      <c r="I711" s="48">
        <f t="shared" si="39"/>
        <v>78.72</v>
      </c>
      <c r="J711" s="45">
        <f t="shared" si="40"/>
        <v>62976</v>
      </c>
      <c r="K711" s="45"/>
    </row>
    <row r="712" spans="1:11" ht="25.5" outlineLevel="1" x14ac:dyDescent="0.25">
      <c r="A712" s="1" t="s">
        <v>979</v>
      </c>
      <c r="B712" s="16" t="s">
        <v>992</v>
      </c>
      <c r="C712" s="2">
        <v>88253</v>
      </c>
      <c r="D712" s="3" t="s">
        <v>980</v>
      </c>
      <c r="E712" s="1" t="s">
        <v>971</v>
      </c>
      <c r="F712" s="54">
        <v>800</v>
      </c>
      <c r="G712" s="49">
        <v>29.7</v>
      </c>
      <c r="H712" s="21">
        <v>0.23699999999999999</v>
      </c>
      <c r="I712" s="48">
        <f t="shared" si="39"/>
        <v>36.729999999999997</v>
      </c>
      <c r="J712" s="45">
        <f t="shared" si="40"/>
        <v>29384</v>
      </c>
      <c r="K712" s="45"/>
    </row>
    <row r="713" spans="1:11" ht="25.5" outlineLevel="1" x14ac:dyDescent="0.25">
      <c r="A713" s="1" t="s">
        <v>981</v>
      </c>
      <c r="B713" s="16" t="s">
        <v>992</v>
      </c>
      <c r="C713" s="2">
        <v>90769</v>
      </c>
      <c r="D713" s="4" t="s">
        <v>1221</v>
      </c>
      <c r="E713" s="1" t="s">
        <v>971</v>
      </c>
      <c r="F713" s="54">
        <v>1950</v>
      </c>
      <c r="G713" s="49">
        <v>117.85</v>
      </c>
      <c r="H713" s="21">
        <v>0.23699999999999999</v>
      </c>
      <c r="I713" s="48">
        <f t="shared" si="39"/>
        <v>145.78</v>
      </c>
      <c r="J713" s="45">
        <f t="shared" si="40"/>
        <v>284271</v>
      </c>
      <c r="K713" s="45"/>
    </row>
    <row r="714" spans="1:11" ht="25.5" outlineLevel="1" x14ac:dyDescent="0.25">
      <c r="A714" s="1" t="s">
        <v>982</v>
      </c>
      <c r="B714" s="16" t="s">
        <v>992</v>
      </c>
      <c r="C714" s="2">
        <v>88252</v>
      </c>
      <c r="D714" s="4" t="s">
        <v>1222</v>
      </c>
      <c r="E714" s="1" t="s">
        <v>971</v>
      </c>
      <c r="F714" s="54">
        <v>2200</v>
      </c>
      <c r="G714" s="49">
        <v>26.97</v>
      </c>
      <c r="H714" s="21">
        <v>0.23699999999999999</v>
      </c>
      <c r="I714" s="48">
        <f t="shared" si="39"/>
        <v>33.36</v>
      </c>
      <c r="J714" s="45">
        <f t="shared" si="40"/>
        <v>73392</v>
      </c>
      <c r="K714" s="45"/>
    </row>
    <row r="715" spans="1:11" ht="25.5" outlineLevel="1" x14ac:dyDescent="0.25">
      <c r="A715" s="1" t="s">
        <v>983</v>
      </c>
      <c r="B715" s="16" t="s">
        <v>992</v>
      </c>
      <c r="C715" s="2">
        <v>88255</v>
      </c>
      <c r="D715" s="4" t="s">
        <v>1223</v>
      </c>
      <c r="E715" s="1" t="s">
        <v>971</v>
      </c>
      <c r="F715" s="54">
        <v>1950</v>
      </c>
      <c r="G715" s="49">
        <v>43.85</v>
      </c>
      <c r="H715" s="21">
        <v>0.23699999999999999</v>
      </c>
      <c r="I715" s="48">
        <f t="shared" si="39"/>
        <v>54.24</v>
      </c>
      <c r="J715" s="45">
        <f t="shared" si="40"/>
        <v>105768</v>
      </c>
      <c r="K715" s="45"/>
    </row>
    <row r="716" spans="1:11" x14ac:dyDescent="0.25">
      <c r="A716" s="107"/>
      <c r="B716" s="108"/>
      <c r="C716" s="108"/>
      <c r="D716" s="109"/>
      <c r="E716" s="128" t="s">
        <v>984</v>
      </c>
      <c r="F716" s="129"/>
      <c r="G716" s="129"/>
      <c r="H716" s="129"/>
      <c r="I716" s="130"/>
      <c r="J716" s="51">
        <f>SUM(J707:J715)</f>
        <v>1401411</v>
      </c>
      <c r="K716" s="51"/>
    </row>
    <row r="717" spans="1:11" ht="25.5" x14ac:dyDescent="0.25">
      <c r="A717" s="14">
        <v>16</v>
      </c>
      <c r="B717" s="18"/>
      <c r="C717" s="76"/>
      <c r="D717" s="10" t="s">
        <v>1536</v>
      </c>
      <c r="E717" s="134"/>
      <c r="F717" s="135"/>
      <c r="G717" s="135"/>
      <c r="H717" s="135"/>
      <c r="I717" s="136"/>
      <c r="J717" s="39"/>
      <c r="K717" s="39"/>
    </row>
    <row r="718" spans="1:11" ht="25.5" outlineLevel="1" x14ac:dyDescent="0.25">
      <c r="A718" s="86" t="s">
        <v>1531</v>
      </c>
      <c r="B718" s="86" t="s">
        <v>985</v>
      </c>
      <c r="C718" s="87" t="s">
        <v>1379</v>
      </c>
      <c r="D718" s="88" t="s">
        <v>986</v>
      </c>
      <c r="E718" s="86" t="s">
        <v>987</v>
      </c>
      <c r="F718" s="54">
        <v>4</v>
      </c>
      <c r="G718" s="49">
        <f>19728.1*(1+2.87%)</f>
        <v>20294.296469999997</v>
      </c>
      <c r="H718" s="89">
        <v>0.23699999999999999</v>
      </c>
      <c r="I718" s="48">
        <f t="shared" ref="I718:I723" si="41">ROUNDDOWN(G718*(1+H718),2)</f>
        <v>25104.04</v>
      </c>
      <c r="J718" s="45">
        <f t="shared" ref="J718:K724" si="42">ROUNDDOWN(F718*I718,2)</f>
        <v>100416.16</v>
      </c>
      <c r="K718" s="45"/>
    </row>
    <row r="719" spans="1:11" outlineLevel="1" x14ac:dyDescent="0.25">
      <c r="A719" s="86" t="s">
        <v>1532</v>
      </c>
      <c r="B719" s="86" t="s">
        <v>985</v>
      </c>
      <c r="C719" s="87" t="s">
        <v>1379</v>
      </c>
      <c r="D719" s="90" t="s">
        <v>1545</v>
      </c>
      <c r="E719" s="86" t="s">
        <v>988</v>
      </c>
      <c r="F719" s="54">
        <v>4000</v>
      </c>
      <c r="G719" s="49">
        <v>4.82</v>
      </c>
      <c r="H719" s="89">
        <v>0.23699999999999999</v>
      </c>
      <c r="I719" s="48">
        <f t="shared" si="41"/>
        <v>5.96</v>
      </c>
      <c r="J719" s="45">
        <f t="shared" si="42"/>
        <v>23840</v>
      </c>
      <c r="K719" s="45"/>
    </row>
    <row r="720" spans="1:11" ht="25.5" outlineLevel="1" x14ac:dyDescent="0.25">
      <c r="A720" s="86" t="s">
        <v>1533</v>
      </c>
      <c r="B720" s="86" t="s">
        <v>985</v>
      </c>
      <c r="C720" s="91" t="s">
        <v>1379</v>
      </c>
      <c r="D720" s="92" t="s">
        <v>1537</v>
      </c>
      <c r="E720" s="93" t="s">
        <v>987</v>
      </c>
      <c r="F720" s="54">
        <v>4</v>
      </c>
      <c r="G720" s="49">
        <v>889.55600000000004</v>
      </c>
      <c r="H720" s="89">
        <v>0.23699999999999999</v>
      </c>
      <c r="I720" s="48">
        <f t="shared" si="41"/>
        <v>1100.3800000000001</v>
      </c>
      <c r="J720" s="45">
        <f t="shared" si="42"/>
        <v>4401.5200000000004</v>
      </c>
      <c r="K720" s="45"/>
    </row>
    <row r="721" spans="1:11" ht="127.5" outlineLevel="1" x14ac:dyDescent="0.25">
      <c r="A721" s="86" t="s">
        <v>1541</v>
      </c>
      <c r="B721" s="86" t="s">
        <v>985</v>
      </c>
      <c r="C721" s="91" t="s">
        <v>1379</v>
      </c>
      <c r="D721" s="94" t="s">
        <v>1539</v>
      </c>
      <c r="E721" s="93" t="s">
        <v>971</v>
      </c>
      <c r="F721" s="54">
        <v>420</v>
      </c>
      <c r="G721" s="49">
        <v>331.77</v>
      </c>
      <c r="H721" s="89">
        <v>0.23699999999999999</v>
      </c>
      <c r="I721" s="48">
        <f t="shared" si="41"/>
        <v>410.39</v>
      </c>
      <c r="J721" s="45">
        <f t="shared" si="42"/>
        <v>172363.8</v>
      </c>
      <c r="K721" s="45"/>
    </row>
    <row r="722" spans="1:11" ht="127.5" outlineLevel="1" x14ac:dyDescent="0.25">
      <c r="A722" s="86" t="s">
        <v>1542</v>
      </c>
      <c r="B722" s="86" t="s">
        <v>985</v>
      </c>
      <c r="C722" s="91" t="s">
        <v>1379</v>
      </c>
      <c r="D722" s="94" t="s">
        <v>1540</v>
      </c>
      <c r="E722" s="93" t="s">
        <v>971</v>
      </c>
      <c r="F722" s="54">
        <v>420</v>
      </c>
      <c r="G722" s="49">
        <f>301.1*(1+2.87%)</f>
        <v>309.74157000000002</v>
      </c>
      <c r="H722" s="89">
        <v>0.23699999999999999</v>
      </c>
      <c r="I722" s="48">
        <f t="shared" si="41"/>
        <v>383.15</v>
      </c>
      <c r="J722" s="45">
        <f t="shared" si="42"/>
        <v>160923</v>
      </c>
      <c r="K722" s="45"/>
    </row>
    <row r="723" spans="1:11" ht="63.75" outlineLevel="1" x14ac:dyDescent="0.25">
      <c r="A723" s="86" t="s">
        <v>1543</v>
      </c>
      <c r="B723" s="86" t="s">
        <v>985</v>
      </c>
      <c r="C723" s="87" t="s">
        <v>1379</v>
      </c>
      <c r="D723" s="95" t="s">
        <v>1546</v>
      </c>
      <c r="E723" s="86" t="s">
        <v>971</v>
      </c>
      <c r="F723" s="54">
        <v>220</v>
      </c>
      <c r="G723" s="49">
        <v>133.9</v>
      </c>
      <c r="H723" s="89">
        <v>0.23699999999999999</v>
      </c>
      <c r="I723" s="48">
        <f t="shared" si="41"/>
        <v>165.63</v>
      </c>
      <c r="J723" s="45">
        <f t="shared" si="42"/>
        <v>36438.6</v>
      </c>
      <c r="K723" s="45"/>
    </row>
    <row r="724" spans="1:11" ht="60" customHeight="1" outlineLevel="1" x14ac:dyDescent="0.25">
      <c r="A724" s="86" t="s">
        <v>1544</v>
      </c>
      <c r="B724" s="86" t="s">
        <v>985</v>
      </c>
      <c r="C724" s="87" t="s">
        <v>1379</v>
      </c>
      <c r="D724" s="88" t="s">
        <v>989</v>
      </c>
      <c r="E724" s="86" t="s">
        <v>971</v>
      </c>
      <c r="F724" s="54">
        <v>5280</v>
      </c>
      <c r="G724" s="49">
        <f>301.1*(1+2.87%)</f>
        <v>309.74157000000002</v>
      </c>
      <c r="H724" s="89">
        <v>0.23699999999999999</v>
      </c>
      <c r="I724" s="48">
        <f>ROUNDDOWN(G724*(1+H724),2)</f>
        <v>383.15</v>
      </c>
      <c r="J724" s="45">
        <f t="shared" si="42"/>
        <v>2023032</v>
      </c>
      <c r="K724" s="45"/>
    </row>
    <row r="725" spans="1:11" ht="12.75" customHeight="1" x14ac:dyDescent="0.25">
      <c r="A725" s="107"/>
      <c r="B725" s="108"/>
      <c r="C725" s="108"/>
      <c r="D725" s="109"/>
      <c r="E725" s="128" t="s">
        <v>990</v>
      </c>
      <c r="F725" s="129"/>
      <c r="G725" s="129"/>
      <c r="H725" s="129"/>
      <c r="I725" s="130"/>
      <c r="J725" s="51">
        <f>SUM(J718:J724)</f>
        <v>2521415.08</v>
      </c>
      <c r="K725" s="51"/>
    </row>
    <row r="726" spans="1:11" ht="12.75" customHeight="1" x14ac:dyDescent="0.25">
      <c r="A726" s="110"/>
      <c r="B726" s="111"/>
      <c r="C726" s="111"/>
      <c r="D726" s="112"/>
      <c r="E726" s="151" t="s">
        <v>991</v>
      </c>
      <c r="F726" s="152"/>
      <c r="G726" s="152"/>
      <c r="H726" s="152"/>
      <c r="I726" s="153"/>
      <c r="J726" s="85">
        <f>ROUNDDOWN(SUM(J15:J725)/2,2)-0.01</f>
        <v>28570959.649999999</v>
      </c>
      <c r="K726" s="85"/>
    </row>
    <row r="727" spans="1:11" x14ac:dyDescent="0.25">
      <c r="A727" s="149" t="s">
        <v>1380</v>
      </c>
      <c r="B727" s="149"/>
      <c r="C727" s="149"/>
      <c r="D727" s="149"/>
      <c r="E727" s="149"/>
      <c r="F727" s="149"/>
      <c r="G727" s="149"/>
      <c r="H727" s="149"/>
      <c r="I727" s="149"/>
      <c r="J727" s="149"/>
      <c r="K727" s="40"/>
    </row>
    <row r="728" spans="1:11" x14ac:dyDescent="0.25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  <c r="K728" s="40"/>
    </row>
    <row r="729" spans="1:11" x14ac:dyDescent="0.25">
      <c r="A729" s="148" t="s">
        <v>1381</v>
      </c>
      <c r="B729" s="148"/>
      <c r="C729" s="148"/>
      <c r="D729" s="148"/>
      <c r="E729" s="148"/>
      <c r="F729" s="148"/>
      <c r="G729" s="148"/>
      <c r="H729" s="148"/>
      <c r="I729" s="148"/>
      <c r="J729" s="148"/>
      <c r="K729" s="40"/>
    </row>
    <row r="730" spans="1:11" x14ac:dyDescent="0.25">
      <c r="J730" s="83"/>
      <c r="K730" s="83"/>
    </row>
  </sheetData>
  <mergeCells count="62">
    <mergeCell ref="A729:J729"/>
    <mergeCell ref="A727:J728"/>
    <mergeCell ref="E726:I726"/>
    <mergeCell ref="E15:I15"/>
    <mergeCell ref="E25:I25"/>
    <mergeCell ref="E99:I99"/>
    <mergeCell ref="E134:I134"/>
    <mergeCell ref="E263:I263"/>
    <mergeCell ref="E389:I389"/>
    <mergeCell ref="E430:I430"/>
    <mergeCell ref="E462:I462"/>
    <mergeCell ref="E489:I489"/>
    <mergeCell ref="E501:I501"/>
    <mergeCell ref="E517:I517"/>
    <mergeCell ref="E581:I581"/>
    <mergeCell ref="A461:D461"/>
    <mergeCell ref="E461:I461"/>
    <mergeCell ref="E717:I717"/>
    <mergeCell ref="F10:J12"/>
    <mergeCell ref="E725:I725"/>
    <mergeCell ref="E14:I14"/>
    <mergeCell ref="A262:D262"/>
    <mergeCell ref="E262:I262"/>
    <mergeCell ref="A388:D388"/>
    <mergeCell ref="E388:I388"/>
    <mergeCell ref="A429:D429"/>
    <mergeCell ref="E429:I429"/>
    <mergeCell ref="A24:D24"/>
    <mergeCell ref="A98:D98"/>
    <mergeCell ref="E98:I98"/>
    <mergeCell ref="E24:I24"/>
    <mergeCell ref="A133:D133"/>
    <mergeCell ref="E133:I133"/>
    <mergeCell ref="A488:D488"/>
    <mergeCell ref="E488:I488"/>
    <mergeCell ref="E716:I716"/>
    <mergeCell ref="A500:D500"/>
    <mergeCell ref="E500:I500"/>
    <mergeCell ref="A516:D516"/>
    <mergeCell ref="E516:I516"/>
    <mergeCell ref="A580:D580"/>
    <mergeCell ref="E580:I580"/>
    <mergeCell ref="E616:I616"/>
    <mergeCell ref="E706:I706"/>
    <mergeCell ref="E590:I590"/>
    <mergeCell ref="E617:I617"/>
    <mergeCell ref="A725:D725"/>
    <mergeCell ref="A726:D726"/>
    <mergeCell ref="A1:J1"/>
    <mergeCell ref="A2:J2"/>
    <mergeCell ref="A3:J3"/>
    <mergeCell ref="A4:J4"/>
    <mergeCell ref="A5:J5"/>
    <mergeCell ref="A6:J6"/>
    <mergeCell ref="A589:D589"/>
    <mergeCell ref="E589:I589"/>
    <mergeCell ref="A705:D705"/>
    <mergeCell ref="E705:I705"/>
    <mergeCell ref="A716:D716"/>
    <mergeCell ref="A7:J7"/>
    <mergeCell ref="A8:J8"/>
    <mergeCell ref="A9:J9"/>
  </mergeCells>
  <printOptions horizontalCentered="1"/>
  <pageMargins left="0.78740157480314965" right="0.39370078740157483" top="0.78740157480314965" bottom="0.39370078740157483" header="0.31496062992125984" footer="0.31496062992125984"/>
  <pageSetup paperSize="9" scale="57" fitToHeight="0" orientation="portrait" r:id="rId1"/>
  <headerFooter>
    <oddFooter>Página &amp;P de &amp;N</oddFooter>
  </headerFooter>
  <ignoredErrors>
    <ignoredError sqref="C19 C22 C35:C36 C50 C53:C57 C59:C60 C66 C74 C8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0"/>
  <sheetViews>
    <sheetView workbookViewId="0">
      <selection activeCell="M15" sqref="M15"/>
    </sheetView>
  </sheetViews>
  <sheetFormatPr defaultRowHeight="15" x14ac:dyDescent="0.25"/>
  <cols>
    <col min="4" max="4" width="46.85546875" customWidth="1"/>
    <col min="10" max="10" width="18.42578125" bestFit="1" customWidth="1"/>
  </cols>
  <sheetData>
    <row r="1" spans="1:10" ht="14.45" x14ac:dyDescent="0.35">
      <c r="A1" s="113" t="s">
        <v>1549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15.75" x14ac:dyDescent="0.25">
      <c r="A2" s="116" t="s">
        <v>1493</v>
      </c>
      <c r="B2" s="117"/>
      <c r="C2" s="117"/>
      <c r="D2" s="117"/>
      <c r="E2" s="117"/>
      <c r="F2" s="117"/>
      <c r="G2" s="117"/>
      <c r="H2" s="117"/>
      <c r="I2" s="117"/>
      <c r="J2" s="118"/>
    </row>
    <row r="3" spans="1:10" ht="27" customHeight="1" x14ac:dyDescent="0.25">
      <c r="A3" s="119" t="s">
        <v>1550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0" ht="14.45" x14ac:dyDescent="0.35">
      <c r="A4" s="122"/>
      <c r="B4" s="123"/>
      <c r="C4" s="123"/>
      <c r="D4" s="123"/>
      <c r="E4" s="123"/>
      <c r="F4" s="123"/>
      <c r="G4" s="123"/>
      <c r="H4" s="123"/>
      <c r="I4" s="123"/>
      <c r="J4" s="124"/>
    </row>
    <row r="5" spans="1:10" x14ac:dyDescent="0.25">
      <c r="A5" s="125" t="s">
        <v>1236</v>
      </c>
      <c r="B5" s="126"/>
      <c r="C5" s="126"/>
      <c r="D5" s="126"/>
      <c r="E5" s="126"/>
      <c r="F5" s="126"/>
      <c r="G5" s="126"/>
      <c r="H5" s="126"/>
      <c r="I5" s="126"/>
      <c r="J5" s="127"/>
    </row>
    <row r="6" spans="1:10" x14ac:dyDescent="0.25">
      <c r="A6" s="125" t="s">
        <v>1494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0" ht="14.45" x14ac:dyDescent="0.35">
      <c r="A7" s="125"/>
      <c r="B7" s="126"/>
      <c r="C7" s="126"/>
      <c r="D7" s="126"/>
      <c r="E7" s="126"/>
      <c r="F7" s="126"/>
      <c r="G7" s="126"/>
      <c r="H7" s="126"/>
      <c r="I7" s="126"/>
      <c r="J7" s="127"/>
    </row>
    <row r="8" spans="1:10" ht="14.45" x14ac:dyDescent="0.35">
      <c r="A8" s="125" t="s">
        <v>0</v>
      </c>
      <c r="B8" s="126"/>
      <c r="C8" s="126"/>
      <c r="D8" s="126"/>
      <c r="E8" s="126"/>
      <c r="F8" s="126"/>
      <c r="G8" s="126"/>
      <c r="H8" s="126"/>
      <c r="I8" s="126"/>
      <c r="J8" s="127"/>
    </row>
    <row r="9" spans="1:10" x14ac:dyDescent="0.25">
      <c r="A9" s="131" t="s">
        <v>1234</v>
      </c>
      <c r="B9" s="132"/>
      <c r="C9" s="132"/>
      <c r="D9" s="132"/>
      <c r="E9" s="132"/>
      <c r="F9" s="132"/>
      <c r="G9" s="132"/>
      <c r="H9" s="132"/>
      <c r="I9" s="132"/>
      <c r="J9" s="133"/>
    </row>
    <row r="10" spans="1:10" x14ac:dyDescent="0.25">
      <c r="A10" s="60"/>
      <c r="B10" s="61"/>
      <c r="C10" s="66"/>
      <c r="D10" s="61"/>
      <c r="E10" s="61"/>
      <c r="F10" s="132" t="s">
        <v>1235</v>
      </c>
      <c r="G10" s="132"/>
      <c r="H10" s="132"/>
      <c r="I10" s="132"/>
      <c r="J10" s="133"/>
    </row>
    <row r="11" spans="1:10" x14ac:dyDescent="0.25">
      <c r="A11" s="62" t="s">
        <v>1226</v>
      </c>
      <c r="B11" s="61"/>
      <c r="C11" s="66"/>
      <c r="D11" s="61"/>
      <c r="E11" s="61"/>
      <c r="F11" s="132"/>
      <c r="G11" s="132"/>
      <c r="H11" s="132"/>
      <c r="I11" s="132"/>
      <c r="J11" s="133"/>
    </row>
    <row r="12" spans="1:10" x14ac:dyDescent="0.25">
      <c r="A12" s="63"/>
      <c r="B12" s="79"/>
      <c r="C12" s="67"/>
      <c r="D12" s="65"/>
      <c r="E12" s="64"/>
      <c r="F12" s="143"/>
      <c r="G12" s="143"/>
      <c r="H12" s="143"/>
      <c r="I12" s="143"/>
      <c r="J12" s="144"/>
    </row>
    <row r="13" spans="1:10" ht="25.5" x14ac:dyDescent="0.25">
      <c r="A13" s="44" t="s">
        <v>1</v>
      </c>
      <c r="B13" s="44" t="s">
        <v>2</v>
      </c>
      <c r="C13" s="68" t="s">
        <v>3</v>
      </c>
      <c r="D13" s="44" t="s">
        <v>4</v>
      </c>
      <c r="E13" s="44" t="s">
        <v>5</v>
      </c>
      <c r="F13" s="53" t="s">
        <v>6</v>
      </c>
      <c r="G13" s="47" t="s">
        <v>7</v>
      </c>
      <c r="H13" s="44" t="s">
        <v>8</v>
      </c>
      <c r="I13" s="47" t="s">
        <v>995</v>
      </c>
      <c r="J13" s="44" t="s">
        <v>9</v>
      </c>
    </row>
    <row r="14" spans="1:10" x14ac:dyDescent="0.25">
      <c r="A14" s="17"/>
      <c r="B14" s="17"/>
      <c r="C14" s="69"/>
      <c r="D14" s="9" t="s">
        <v>10</v>
      </c>
      <c r="E14" s="145"/>
      <c r="F14" s="146"/>
      <c r="G14" s="146"/>
      <c r="H14" s="146"/>
      <c r="I14" s="147"/>
      <c r="J14" s="36"/>
    </row>
    <row r="15" spans="1:10" ht="25.5" x14ac:dyDescent="0.25">
      <c r="A15" s="24">
        <v>1</v>
      </c>
      <c r="B15" s="19"/>
      <c r="C15" s="70"/>
      <c r="D15" s="10" t="s">
        <v>1534</v>
      </c>
      <c r="E15" s="134"/>
      <c r="F15" s="135"/>
      <c r="G15" s="135"/>
      <c r="H15" s="135"/>
      <c r="I15" s="136"/>
      <c r="J15" s="37"/>
    </row>
    <row r="16" spans="1:10" ht="14.45" x14ac:dyDescent="0.35">
      <c r="A16" s="1" t="s">
        <v>1495</v>
      </c>
      <c r="B16" s="1" t="s">
        <v>992</v>
      </c>
      <c r="C16" s="2">
        <v>98458</v>
      </c>
      <c r="D16" s="3" t="s">
        <v>13</v>
      </c>
      <c r="E16" s="1" t="s">
        <v>11</v>
      </c>
      <c r="F16" s="54">
        <v>1000</v>
      </c>
      <c r="G16" s="48">
        <v>0</v>
      </c>
      <c r="H16" s="21"/>
      <c r="I16" s="48">
        <f t="shared" ref="I16:I23" si="0">TRUNC(G16*(1+H16),2)</f>
        <v>0</v>
      </c>
      <c r="J16" s="45">
        <f t="shared" ref="J16:J23" si="1">TRUNC(F16*I16,2)</f>
        <v>0</v>
      </c>
    </row>
    <row r="17" spans="1:10" ht="38.25" x14ac:dyDescent="0.25">
      <c r="A17" s="1" t="s">
        <v>12</v>
      </c>
      <c r="B17" s="1" t="s">
        <v>992</v>
      </c>
      <c r="C17" s="2">
        <v>97637</v>
      </c>
      <c r="D17" s="3" t="s">
        <v>993</v>
      </c>
      <c r="E17" s="1" t="s">
        <v>11</v>
      </c>
      <c r="F17" s="54">
        <v>1000</v>
      </c>
      <c r="G17" s="48">
        <v>0</v>
      </c>
      <c r="H17" s="21"/>
      <c r="I17" s="48">
        <f t="shared" si="0"/>
        <v>0</v>
      </c>
      <c r="J17" s="45">
        <f t="shared" si="1"/>
        <v>0</v>
      </c>
    </row>
    <row r="18" spans="1:10" ht="25.5" x14ac:dyDescent="0.25">
      <c r="A18" s="1" t="s">
        <v>14</v>
      </c>
      <c r="B18" s="1" t="s">
        <v>1249</v>
      </c>
      <c r="C18" s="71" t="s">
        <v>16</v>
      </c>
      <c r="D18" s="3" t="s">
        <v>17</v>
      </c>
      <c r="E18" s="1" t="s">
        <v>11</v>
      </c>
      <c r="F18" s="54">
        <v>7500</v>
      </c>
      <c r="G18" s="48">
        <v>0</v>
      </c>
      <c r="H18" s="21"/>
      <c r="I18" s="48">
        <f t="shared" si="0"/>
        <v>0</v>
      </c>
      <c r="J18" s="45">
        <f t="shared" si="1"/>
        <v>0</v>
      </c>
    </row>
    <row r="19" spans="1:10" x14ac:dyDescent="0.25">
      <c r="A19" s="1" t="s">
        <v>15</v>
      </c>
      <c r="B19" s="1" t="s">
        <v>879</v>
      </c>
      <c r="C19" s="72" t="s">
        <v>1228</v>
      </c>
      <c r="D19" s="3" t="s">
        <v>19</v>
      </c>
      <c r="E19" s="1" t="s">
        <v>11</v>
      </c>
      <c r="F19" s="54">
        <v>2000</v>
      </c>
      <c r="G19" s="48">
        <v>0</v>
      </c>
      <c r="H19" s="21"/>
      <c r="I19" s="48">
        <f t="shared" si="0"/>
        <v>0</v>
      </c>
      <c r="J19" s="45">
        <f t="shared" si="1"/>
        <v>0</v>
      </c>
    </row>
    <row r="20" spans="1:10" ht="14.45" x14ac:dyDescent="0.35">
      <c r="A20" s="1" t="s">
        <v>18</v>
      </c>
      <c r="B20" s="1" t="s">
        <v>992</v>
      </c>
      <c r="C20" s="2">
        <v>98519</v>
      </c>
      <c r="D20" s="3" t="s">
        <v>21</v>
      </c>
      <c r="E20" s="1" t="s">
        <v>11</v>
      </c>
      <c r="F20" s="54">
        <v>1200</v>
      </c>
      <c r="G20" s="48">
        <v>0</v>
      </c>
      <c r="H20" s="21"/>
      <c r="I20" s="48">
        <f t="shared" si="0"/>
        <v>0</v>
      </c>
      <c r="J20" s="45">
        <f t="shared" si="1"/>
        <v>0</v>
      </c>
    </row>
    <row r="21" spans="1:10" ht="38.25" x14ac:dyDescent="0.25">
      <c r="A21" s="1" t="s">
        <v>20</v>
      </c>
      <c r="B21" s="1" t="s">
        <v>992</v>
      </c>
      <c r="C21" s="2">
        <v>98530</v>
      </c>
      <c r="D21" s="3" t="s">
        <v>994</v>
      </c>
      <c r="E21" s="1" t="s">
        <v>23</v>
      </c>
      <c r="F21" s="54">
        <v>85</v>
      </c>
      <c r="G21" s="48">
        <v>0</v>
      </c>
      <c r="H21" s="21"/>
      <c r="I21" s="48">
        <f t="shared" si="0"/>
        <v>0</v>
      </c>
      <c r="J21" s="45">
        <f t="shared" si="1"/>
        <v>0</v>
      </c>
    </row>
    <row r="22" spans="1:10" ht="38.25" x14ac:dyDescent="0.25">
      <c r="A22" s="86" t="s">
        <v>22</v>
      </c>
      <c r="B22" s="86" t="s">
        <v>879</v>
      </c>
      <c r="C22" s="99" t="s">
        <v>1237</v>
      </c>
      <c r="D22" s="98" t="s">
        <v>1535</v>
      </c>
      <c r="E22" s="86" t="s">
        <v>11</v>
      </c>
      <c r="F22" s="54">
        <v>70200</v>
      </c>
      <c r="G22" s="48">
        <v>0</v>
      </c>
      <c r="H22" s="89"/>
      <c r="I22" s="48">
        <f t="shared" si="0"/>
        <v>0</v>
      </c>
      <c r="J22" s="45">
        <f t="shared" si="1"/>
        <v>0</v>
      </c>
    </row>
    <row r="23" spans="1:10" x14ac:dyDescent="0.25">
      <c r="A23" s="1" t="s">
        <v>24</v>
      </c>
      <c r="B23" s="1" t="s">
        <v>879</v>
      </c>
      <c r="C23" s="71">
        <v>173002</v>
      </c>
      <c r="D23" s="3" t="s">
        <v>25</v>
      </c>
      <c r="E23" s="1" t="s">
        <v>11</v>
      </c>
      <c r="F23" s="54">
        <v>24</v>
      </c>
      <c r="G23" s="48">
        <v>0</v>
      </c>
      <c r="H23" s="21"/>
      <c r="I23" s="48">
        <f t="shared" si="0"/>
        <v>0</v>
      </c>
      <c r="J23" s="45">
        <f t="shared" si="1"/>
        <v>0</v>
      </c>
    </row>
    <row r="24" spans="1:10" ht="14.45" x14ac:dyDescent="0.35">
      <c r="A24" s="137"/>
      <c r="B24" s="138"/>
      <c r="C24" s="138"/>
      <c r="D24" s="139"/>
      <c r="E24" s="140" t="s">
        <v>26</v>
      </c>
      <c r="F24" s="141"/>
      <c r="G24" s="141"/>
      <c r="H24" s="141"/>
      <c r="I24" s="142"/>
      <c r="J24" s="46">
        <f>SUM(J16:J23)</f>
        <v>0</v>
      </c>
    </row>
    <row r="25" spans="1:10" x14ac:dyDescent="0.25">
      <c r="A25" s="26">
        <v>2</v>
      </c>
      <c r="B25" s="27"/>
      <c r="C25" s="73"/>
      <c r="D25" s="28" t="s">
        <v>27</v>
      </c>
      <c r="E25" s="154"/>
      <c r="F25" s="155"/>
      <c r="G25" s="155"/>
      <c r="H25" s="155"/>
      <c r="I25" s="156"/>
      <c r="J25" s="38"/>
    </row>
    <row r="26" spans="1:10" ht="38.25" x14ac:dyDescent="0.25">
      <c r="A26" s="29" t="s">
        <v>28</v>
      </c>
      <c r="B26" s="29" t="s">
        <v>992</v>
      </c>
      <c r="C26" s="30">
        <v>97622</v>
      </c>
      <c r="D26" s="31" t="s">
        <v>1224</v>
      </c>
      <c r="E26" s="29" t="s">
        <v>29</v>
      </c>
      <c r="F26" s="55">
        <v>52</v>
      </c>
      <c r="G26" s="48"/>
      <c r="H26" s="21"/>
      <c r="I26" s="48">
        <f t="shared" ref="I26:I89" si="2">TRUNC(G26*(1+H26),2)</f>
        <v>0</v>
      </c>
      <c r="J26" s="45">
        <f t="shared" ref="J26:J89" si="3">TRUNC(F26*I26,2)</f>
        <v>0</v>
      </c>
    </row>
    <row r="27" spans="1:10" ht="25.5" x14ac:dyDescent="0.25">
      <c r="A27" s="29" t="s">
        <v>30</v>
      </c>
      <c r="B27" s="29" t="s">
        <v>992</v>
      </c>
      <c r="C27" s="30">
        <v>97623</v>
      </c>
      <c r="D27" s="32" t="s">
        <v>1225</v>
      </c>
      <c r="E27" s="29" t="s">
        <v>29</v>
      </c>
      <c r="F27" s="55">
        <v>52</v>
      </c>
      <c r="G27" s="49">
        <v>0</v>
      </c>
      <c r="H27" s="21"/>
      <c r="I27" s="48">
        <f t="shared" si="2"/>
        <v>0</v>
      </c>
      <c r="J27" s="45">
        <f t="shared" si="3"/>
        <v>0</v>
      </c>
    </row>
    <row r="28" spans="1:10" ht="25.5" x14ac:dyDescent="0.25">
      <c r="A28" s="29" t="s">
        <v>31</v>
      </c>
      <c r="B28" s="29" t="s">
        <v>992</v>
      </c>
      <c r="C28" s="30">
        <v>97631</v>
      </c>
      <c r="D28" s="34" t="s">
        <v>998</v>
      </c>
      <c r="E28" s="29" t="s">
        <v>11</v>
      </c>
      <c r="F28" s="55">
        <v>2500</v>
      </c>
      <c r="G28" s="49"/>
      <c r="H28" s="21"/>
      <c r="I28" s="48">
        <f t="shared" si="2"/>
        <v>0</v>
      </c>
      <c r="J28" s="45">
        <f t="shared" si="3"/>
        <v>0</v>
      </c>
    </row>
    <row r="29" spans="1:10" ht="25.5" x14ac:dyDescent="0.25">
      <c r="A29" s="29" t="s">
        <v>32</v>
      </c>
      <c r="B29" s="33" t="s">
        <v>879</v>
      </c>
      <c r="C29" s="74">
        <v>135030</v>
      </c>
      <c r="D29" s="35" t="s">
        <v>33</v>
      </c>
      <c r="E29" s="29" t="s">
        <v>34</v>
      </c>
      <c r="F29" s="55">
        <v>1900</v>
      </c>
      <c r="G29" s="49"/>
      <c r="H29" s="21"/>
      <c r="I29" s="48">
        <f t="shared" si="2"/>
        <v>0</v>
      </c>
      <c r="J29" s="45">
        <f t="shared" si="3"/>
        <v>0</v>
      </c>
    </row>
    <row r="30" spans="1:10" ht="38.25" x14ac:dyDescent="0.25">
      <c r="A30" s="29" t="s">
        <v>35</v>
      </c>
      <c r="B30" s="29" t="s">
        <v>992</v>
      </c>
      <c r="C30" s="30">
        <v>97633</v>
      </c>
      <c r="D30" s="34" t="s">
        <v>999</v>
      </c>
      <c r="E30" s="29" t="s">
        <v>11</v>
      </c>
      <c r="F30" s="55">
        <v>2400</v>
      </c>
      <c r="G30" s="49"/>
      <c r="H30" s="21"/>
      <c r="I30" s="48">
        <f t="shared" si="2"/>
        <v>0</v>
      </c>
      <c r="J30" s="45">
        <f t="shared" si="3"/>
        <v>0</v>
      </c>
    </row>
    <row r="31" spans="1:10" ht="25.5" x14ac:dyDescent="0.25">
      <c r="A31" s="12" t="s">
        <v>36</v>
      </c>
      <c r="B31" s="23" t="s">
        <v>879</v>
      </c>
      <c r="C31" s="75">
        <v>135020</v>
      </c>
      <c r="D31" s="13" t="s">
        <v>37</v>
      </c>
      <c r="E31" s="12" t="s">
        <v>11</v>
      </c>
      <c r="F31" s="56">
        <v>3000</v>
      </c>
      <c r="G31" s="49"/>
      <c r="H31" s="21"/>
      <c r="I31" s="48">
        <f t="shared" si="2"/>
        <v>0</v>
      </c>
      <c r="J31" s="45">
        <f t="shared" si="3"/>
        <v>0</v>
      </c>
    </row>
    <row r="32" spans="1:10" ht="25.5" x14ac:dyDescent="0.25">
      <c r="A32" s="1" t="s">
        <v>38</v>
      </c>
      <c r="B32" s="29" t="s">
        <v>992</v>
      </c>
      <c r="C32" s="2">
        <v>97635</v>
      </c>
      <c r="D32" s="4" t="s">
        <v>1000</v>
      </c>
      <c r="E32" s="1" t="s">
        <v>11</v>
      </c>
      <c r="F32" s="54">
        <v>2000</v>
      </c>
      <c r="G32" s="49"/>
      <c r="H32" s="21"/>
      <c r="I32" s="48">
        <f t="shared" si="2"/>
        <v>0</v>
      </c>
      <c r="J32" s="45">
        <f t="shared" si="3"/>
        <v>0</v>
      </c>
    </row>
    <row r="33" spans="1:10" ht="38.25" x14ac:dyDescent="0.25">
      <c r="A33" s="1" t="s">
        <v>39</v>
      </c>
      <c r="B33" s="29" t="s">
        <v>992</v>
      </c>
      <c r="C33" s="2">
        <v>97636</v>
      </c>
      <c r="D33" s="4" t="s">
        <v>1001</v>
      </c>
      <c r="E33" s="1" t="s">
        <v>11</v>
      </c>
      <c r="F33" s="54">
        <v>455</v>
      </c>
      <c r="G33" s="49"/>
      <c r="H33" s="21"/>
      <c r="I33" s="48">
        <f t="shared" si="2"/>
        <v>0</v>
      </c>
      <c r="J33" s="45">
        <f t="shared" si="3"/>
        <v>0</v>
      </c>
    </row>
    <row r="34" spans="1:10" ht="25.5" x14ac:dyDescent="0.25">
      <c r="A34" s="1" t="s">
        <v>40</v>
      </c>
      <c r="B34" s="29" t="s">
        <v>992</v>
      </c>
      <c r="C34" s="2">
        <v>97638</v>
      </c>
      <c r="D34" s="4" t="s">
        <v>1002</v>
      </c>
      <c r="E34" s="1" t="s">
        <v>11</v>
      </c>
      <c r="F34" s="54">
        <v>500</v>
      </c>
      <c r="G34" s="49"/>
      <c r="H34" s="21"/>
      <c r="I34" s="48">
        <f t="shared" si="2"/>
        <v>0</v>
      </c>
      <c r="J34" s="45">
        <f t="shared" si="3"/>
        <v>0</v>
      </c>
    </row>
    <row r="35" spans="1:10" ht="25.5" x14ac:dyDescent="0.25">
      <c r="A35" s="1" t="s">
        <v>41</v>
      </c>
      <c r="B35" s="16" t="s">
        <v>879</v>
      </c>
      <c r="C35" s="81" t="s">
        <v>1250</v>
      </c>
      <c r="D35" s="3" t="s">
        <v>42</v>
      </c>
      <c r="E35" s="1" t="s">
        <v>11</v>
      </c>
      <c r="F35" s="54">
        <v>150</v>
      </c>
      <c r="G35" s="49"/>
      <c r="H35" s="21"/>
      <c r="I35" s="48">
        <f t="shared" si="2"/>
        <v>0</v>
      </c>
      <c r="J35" s="45">
        <f t="shared" si="3"/>
        <v>0</v>
      </c>
    </row>
    <row r="36" spans="1:10" x14ac:dyDescent="0.25">
      <c r="A36" s="1" t="s">
        <v>43</v>
      </c>
      <c r="B36" s="16" t="s">
        <v>879</v>
      </c>
      <c r="C36" s="81" t="s">
        <v>1251</v>
      </c>
      <c r="D36" s="3" t="s">
        <v>44</v>
      </c>
      <c r="E36" s="1" t="s">
        <v>11</v>
      </c>
      <c r="F36" s="54">
        <v>100</v>
      </c>
      <c r="G36" s="49"/>
      <c r="H36" s="21"/>
      <c r="I36" s="48">
        <f t="shared" si="2"/>
        <v>0</v>
      </c>
      <c r="J36" s="45">
        <f t="shared" si="3"/>
        <v>0</v>
      </c>
    </row>
    <row r="37" spans="1:10" ht="38.25" x14ac:dyDescent="0.25">
      <c r="A37" s="1" t="s">
        <v>45</v>
      </c>
      <c r="B37" s="29" t="s">
        <v>992</v>
      </c>
      <c r="C37" s="2">
        <v>97640</v>
      </c>
      <c r="D37" s="4" t="s">
        <v>1003</v>
      </c>
      <c r="E37" s="1" t="s">
        <v>11</v>
      </c>
      <c r="F37" s="54">
        <v>1500</v>
      </c>
      <c r="G37" s="49"/>
      <c r="H37" s="21"/>
      <c r="I37" s="48">
        <f t="shared" si="2"/>
        <v>0</v>
      </c>
      <c r="J37" s="45">
        <f t="shared" si="3"/>
        <v>0</v>
      </c>
    </row>
    <row r="38" spans="1:10" ht="25.5" x14ac:dyDescent="0.25">
      <c r="A38" s="1" t="s">
        <v>46</v>
      </c>
      <c r="B38" s="29" t="s">
        <v>992</v>
      </c>
      <c r="C38" s="2">
        <v>97641</v>
      </c>
      <c r="D38" s="4" t="s">
        <v>1004</v>
      </c>
      <c r="E38" s="1" t="s">
        <v>11</v>
      </c>
      <c r="F38" s="54">
        <v>900</v>
      </c>
      <c r="G38" s="49"/>
      <c r="H38" s="21"/>
      <c r="I38" s="48">
        <f t="shared" si="2"/>
        <v>0</v>
      </c>
      <c r="J38" s="45">
        <f t="shared" si="3"/>
        <v>0</v>
      </c>
    </row>
    <row r="39" spans="1:10" ht="38.25" x14ac:dyDescent="0.25">
      <c r="A39" s="1" t="s">
        <v>47</v>
      </c>
      <c r="B39" s="29" t="s">
        <v>992</v>
      </c>
      <c r="C39" s="2">
        <v>97642</v>
      </c>
      <c r="D39" s="3" t="s">
        <v>48</v>
      </c>
      <c r="E39" s="1" t="s">
        <v>11</v>
      </c>
      <c r="F39" s="54">
        <v>950</v>
      </c>
      <c r="G39" s="49"/>
      <c r="H39" s="21"/>
      <c r="I39" s="48">
        <f t="shared" si="2"/>
        <v>0</v>
      </c>
      <c r="J39" s="45">
        <f t="shared" si="3"/>
        <v>0</v>
      </c>
    </row>
    <row r="40" spans="1:10" ht="38.25" x14ac:dyDescent="0.25">
      <c r="A40" s="1" t="s">
        <v>49</v>
      </c>
      <c r="B40" s="29" t="s">
        <v>992</v>
      </c>
      <c r="C40" s="2">
        <v>97643</v>
      </c>
      <c r="D40" s="4" t="s">
        <v>1005</v>
      </c>
      <c r="E40" s="1" t="s">
        <v>11</v>
      </c>
      <c r="F40" s="54">
        <v>500</v>
      </c>
      <c r="G40" s="49"/>
      <c r="H40" s="21"/>
      <c r="I40" s="48">
        <f t="shared" si="2"/>
        <v>0</v>
      </c>
      <c r="J40" s="45">
        <f t="shared" si="3"/>
        <v>0</v>
      </c>
    </row>
    <row r="41" spans="1:10" ht="25.5" x14ac:dyDescent="0.25">
      <c r="A41" s="1" t="s">
        <v>50</v>
      </c>
      <c r="B41" s="29" t="s">
        <v>992</v>
      </c>
      <c r="C41" s="2">
        <v>97644</v>
      </c>
      <c r="D41" s="4" t="s">
        <v>1006</v>
      </c>
      <c r="E41" s="1" t="s">
        <v>11</v>
      </c>
      <c r="F41" s="54">
        <v>59</v>
      </c>
      <c r="G41" s="49"/>
      <c r="H41" s="21"/>
      <c r="I41" s="48">
        <f t="shared" si="2"/>
        <v>0</v>
      </c>
      <c r="J41" s="45">
        <f t="shared" si="3"/>
        <v>0</v>
      </c>
    </row>
    <row r="42" spans="1:10" ht="25.5" x14ac:dyDescent="0.25">
      <c r="A42" s="1" t="s">
        <v>51</v>
      </c>
      <c r="B42" s="29" t="s">
        <v>992</v>
      </c>
      <c r="C42" s="2">
        <v>97645</v>
      </c>
      <c r="D42" s="4" t="s">
        <v>1007</v>
      </c>
      <c r="E42" s="1" t="s">
        <v>11</v>
      </c>
      <c r="F42" s="54">
        <v>59</v>
      </c>
      <c r="G42" s="49"/>
      <c r="H42" s="21"/>
      <c r="I42" s="48">
        <f t="shared" si="2"/>
        <v>0</v>
      </c>
      <c r="J42" s="45">
        <f t="shared" si="3"/>
        <v>0</v>
      </c>
    </row>
    <row r="43" spans="1:10" ht="51" x14ac:dyDescent="0.25">
      <c r="A43" s="86" t="s">
        <v>52</v>
      </c>
      <c r="B43" s="86" t="s">
        <v>992</v>
      </c>
      <c r="C43" s="97">
        <v>97647</v>
      </c>
      <c r="D43" s="98" t="s">
        <v>1008</v>
      </c>
      <c r="E43" s="86" t="s">
        <v>11</v>
      </c>
      <c r="F43" s="54">
        <v>17500</v>
      </c>
      <c r="G43" s="49"/>
      <c r="H43" s="89"/>
      <c r="I43" s="48">
        <f t="shared" si="2"/>
        <v>0</v>
      </c>
      <c r="J43" s="45">
        <f t="shared" si="3"/>
        <v>0</v>
      </c>
    </row>
    <row r="44" spans="1:10" ht="38.25" x14ac:dyDescent="0.25">
      <c r="A44" s="1" t="s">
        <v>53</v>
      </c>
      <c r="B44" s="1" t="s">
        <v>992</v>
      </c>
      <c r="C44" s="2">
        <v>97648</v>
      </c>
      <c r="D44" s="3" t="s">
        <v>54</v>
      </c>
      <c r="E44" s="1" t="s">
        <v>11</v>
      </c>
      <c r="F44" s="54">
        <v>1430</v>
      </c>
      <c r="G44" s="49"/>
      <c r="H44" s="21"/>
      <c r="I44" s="48">
        <f t="shared" si="2"/>
        <v>0</v>
      </c>
      <c r="J44" s="45">
        <f t="shared" si="3"/>
        <v>0</v>
      </c>
    </row>
    <row r="45" spans="1:10" ht="25.5" x14ac:dyDescent="0.25">
      <c r="A45" s="1" t="s">
        <v>55</v>
      </c>
      <c r="B45" s="29" t="s">
        <v>992</v>
      </c>
      <c r="C45" s="2">
        <v>97650</v>
      </c>
      <c r="D45" s="4" t="s">
        <v>1009</v>
      </c>
      <c r="E45" s="1" t="s">
        <v>11</v>
      </c>
      <c r="F45" s="54">
        <v>1105</v>
      </c>
      <c r="G45" s="49"/>
      <c r="H45" s="21"/>
      <c r="I45" s="48">
        <f t="shared" si="2"/>
        <v>0</v>
      </c>
      <c r="J45" s="45">
        <f t="shared" si="3"/>
        <v>0</v>
      </c>
    </row>
    <row r="46" spans="1:10" ht="38.25" x14ac:dyDescent="0.25">
      <c r="A46" s="1" t="s">
        <v>56</v>
      </c>
      <c r="B46" s="1" t="s">
        <v>992</v>
      </c>
      <c r="C46" s="2">
        <v>97651</v>
      </c>
      <c r="D46" s="3" t="s">
        <v>57</v>
      </c>
      <c r="E46" s="1" t="s">
        <v>23</v>
      </c>
      <c r="F46" s="54">
        <v>39</v>
      </c>
      <c r="G46" s="49"/>
      <c r="H46" s="21"/>
      <c r="I46" s="48">
        <f t="shared" si="2"/>
        <v>0</v>
      </c>
      <c r="J46" s="45">
        <f t="shared" si="3"/>
        <v>0</v>
      </c>
    </row>
    <row r="47" spans="1:10" ht="51" x14ac:dyDescent="0.25">
      <c r="A47" s="1" t="s">
        <v>58</v>
      </c>
      <c r="B47" s="1" t="s">
        <v>992</v>
      </c>
      <c r="C47" s="2">
        <v>97652</v>
      </c>
      <c r="D47" s="4" t="s">
        <v>1010</v>
      </c>
      <c r="E47" s="1" t="s">
        <v>23</v>
      </c>
      <c r="F47" s="54">
        <v>39</v>
      </c>
      <c r="G47" s="49"/>
      <c r="H47" s="21"/>
      <c r="I47" s="48">
        <f t="shared" si="2"/>
        <v>0</v>
      </c>
      <c r="J47" s="45">
        <f t="shared" si="3"/>
        <v>0</v>
      </c>
    </row>
    <row r="48" spans="1:10" ht="38.25" x14ac:dyDescent="0.25">
      <c r="A48" s="1" t="s">
        <v>59</v>
      </c>
      <c r="B48" s="29" t="s">
        <v>992</v>
      </c>
      <c r="C48" s="2">
        <v>97655</v>
      </c>
      <c r="D48" s="4" t="s">
        <v>1011</v>
      </c>
      <c r="E48" s="1" t="s">
        <v>11</v>
      </c>
      <c r="F48" s="54">
        <v>1105</v>
      </c>
      <c r="G48" s="49"/>
      <c r="H48" s="21"/>
      <c r="I48" s="48">
        <f t="shared" si="2"/>
        <v>0</v>
      </c>
      <c r="J48" s="45">
        <f t="shared" si="3"/>
        <v>0</v>
      </c>
    </row>
    <row r="49" spans="1:10" ht="38.25" x14ac:dyDescent="0.25">
      <c r="A49" s="1" t="s">
        <v>60</v>
      </c>
      <c r="B49" s="29" t="s">
        <v>992</v>
      </c>
      <c r="C49" s="2">
        <v>97656</v>
      </c>
      <c r="D49" s="3" t="s">
        <v>61</v>
      </c>
      <c r="E49" s="1" t="s">
        <v>23</v>
      </c>
      <c r="F49" s="54">
        <v>26</v>
      </c>
      <c r="G49" s="49"/>
      <c r="H49" s="21"/>
      <c r="I49" s="48">
        <f t="shared" si="2"/>
        <v>0</v>
      </c>
      <c r="J49" s="45">
        <f t="shared" si="3"/>
        <v>0</v>
      </c>
    </row>
    <row r="50" spans="1:10" ht="25.5" x14ac:dyDescent="0.25">
      <c r="A50" s="1" t="s">
        <v>62</v>
      </c>
      <c r="B50" s="16" t="s">
        <v>879</v>
      </c>
      <c r="C50" s="81" t="s">
        <v>1252</v>
      </c>
      <c r="D50" s="3" t="s">
        <v>63</v>
      </c>
      <c r="E50" s="1" t="s">
        <v>64</v>
      </c>
      <c r="F50" s="54">
        <v>9100</v>
      </c>
      <c r="G50" s="49"/>
      <c r="H50" s="21"/>
      <c r="I50" s="48">
        <f t="shared" si="2"/>
        <v>0</v>
      </c>
      <c r="J50" s="45">
        <f t="shared" si="3"/>
        <v>0</v>
      </c>
    </row>
    <row r="51" spans="1:10" ht="25.5" x14ac:dyDescent="0.25">
      <c r="A51" s="6" t="s">
        <v>65</v>
      </c>
      <c r="B51" s="6" t="s">
        <v>992</v>
      </c>
      <c r="C51" s="5">
        <v>97660</v>
      </c>
      <c r="D51" s="7" t="s">
        <v>1227</v>
      </c>
      <c r="E51" s="6" t="s">
        <v>23</v>
      </c>
      <c r="F51" s="57">
        <v>299</v>
      </c>
      <c r="G51" s="49"/>
      <c r="H51" s="21"/>
      <c r="I51" s="48">
        <f t="shared" si="2"/>
        <v>0</v>
      </c>
      <c r="J51" s="45">
        <f t="shared" si="3"/>
        <v>0</v>
      </c>
    </row>
    <row r="52" spans="1:10" ht="25.5" x14ac:dyDescent="0.25">
      <c r="A52" s="1" t="s">
        <v>66</v>
      </c>
      <c r="B52" s="29" t="s">
        <v>992</v>
      </c>
      <c r="C52" s="2">
        <v>97661</v>
      </c>
      <c r="D52" s="4" t="s">
        <v>1012</v>
      </c>
      <c r="E52" s="1" t="s">
        <v>34</v>
      </c>
      <c r="F52" s="54">
        <v>4940</v>
      </c>
      <c r="G52" s="49"/>
      <c r="H52" s="21"/>
      <c r="I52" s="48">
        <f t="shared" si="2"/>
        <v>0</v>
      </c>
      <c r="J52" s="45">
        <f t="shared" si="3"/>
        <v>0</v>
      </c>
    </row>
    <row r="53" spans="1:10" x14ac:dyDescent="0.25">
      <c r="A53" s="1" t="s">
        <v>67</v>
      </c>
      <c r="B53" s="16" t="s">
        <v>879</v>
      </c>
      <c r="C53" s="81" t="s">
        <v>1253</v>
      </c>
      <c r="D53" s="3" t="s">
        <v>68</v>
      </c>
      <c r="E53" s="1" t="s">
        <v>34</v>
      </c>
      <c r="F53" s="54">
        <v>400</v>
      </c>
      <c r="G53" s="49"/>
      <c r="H53" s="21"/>
      <c r="I53" s="48">
        <f t="shared" si="2"/>
        <v>0</v>
      </c>
      <c r="J53" s="45">
        <f t="shared" si="3"/>
        <v>0</v>
      </c>
    </row>
    <row r="54" spans="1:10" x14ac:dyDescent="0.25">
      <c r="A54" s="1" t="s">
        <v>69</v>
      </c>
      <c r="B54" s="16" t="s">
        <v>879</v>
      </c>
      <c r="C54" s="81" t="s">
        <v>1254</v>
      </c>
      <c r="D54" s="3" t="s">
        <v>70</v>
      </c>
      <c r="E54" s="1" t="s">
        <v>34</v>
      </c>
      <c r="F54" s="54">
        <v>400</v>
      </c>
      <c r="G54" s="49"/>
      <c r="H54" s="21"/>
      <c r="I54" s="48">
        <f t="shared" si="2"/>
        <v>0</v>
      </c>
      <c r="J54" s="45">
        <f t="shared" si="3"/>
        <v>0</v>
      </c>
    </row>
    <row r="55" spans="1:10" ht="25.5" x14ac:dyDescent="0.25">
      <c r="A55" s="1" t="s">
        <v>71</v>
      </c>
      <c r="B55" s="16" t="s">
        <v>879</v>
      </c>
      <c r="C55" s="81" t="s">
        <v>1255</v>
      </c>
      <c r="D55" s="3" t="s">
        <v>72</v>
      </c>
      <c r="E55" s="1" t="s">
        <v>11</v>
      </c>
      <c r="F55" s="54">
        <v>260</v>
      </c>
      <c r="G55" s="49"/>
      <c r="H55" s="21"/>
      <c r="I55" s="48">
        <f t="shared" si="2"/>
        <v>0</v>
      </c>
      <c r="J55" s="45">
        <f t="shared" si="3"/>
        <v>0</v>
      </c>
    </row>
    <row r="56" spans="1:10" x14ac:dyDescent="0.25">
      <c r="A56" s="1" t="s">
        <v>73</v>
      </c>
      <c r="B56" s="16" t="s">
        <v>879</v>
      </c>
      <c r="C56" s="81" t="s">
        <v>1256</v>
      </c>
      <c r="D56" s="3" t="s">
        <v>74</v>
      </c>
      <c r="E56" s="1" t="s">
        <v>23</v>
      </c>
      <c r="F56" s="54">
        <v>65</v>
      </c>
      <c r="G56" s="49"/>
      <c r="H56" s="21"/>
      <c r="I56" s="48">
        <f t="shared" si="2"/>
        <v>0</v>
      </c>
      <c r="J56" s="45">
        <f t="shared" si="3"/>
        <v>0</v>
      </c>
    </row>
    <row r="57" spans="1:10" x14ac:dyDescent="0.25">
      <c r="A57" s="1" t="s">
        <v>75</v>
      </c>
      <c r="B57" s="16" t="s">
        <v>879</v>
      </c>
      <c r="C57" s="81" t="s">
        <v>1257</v>
      </c>
      <c r="D57" s="3" t="s">
        <v>76</v>
      </c>
      <c r="E57" s="1" t="s">
        <v>23</v>
      </c>
      <c r="F57" s="54">
        <v>33</v>
      </c>
      <c r="G57" s="49"/>
      <c r="H57" s="21"/>
      <c r="I57" s="48">
        <f t="shared" si="2"/>
        <v>0</v>
      </c>
      <c r="J57" s="45">
        <f t="shared" si="3"/>
        <v>0</v>
      </c>
    </row>
    <row r="58" spans="1:10" ht="25.5" x14ac:dyDescent="0.25">
      <c r="A58" s="1" t="s">
        <v>77</v>
      </c>
      <c r="B58" s="29" t="s">
        <v>992</v>
      </c>
      <c r="C58" s="2">
        <v>97665</v>
      </c>
      <c r="D58" s="4" t="s">
        <v>1013</v>
      </c>
      <c r="E58" s="1" t="s">
        <v>23</v>
      </c>
      <c r="F58" s="54">
        <v>520</v>
      </c>
      <c r="G58" s="49"/>
      <c r="H58" s="21"/>
      <c r="I58" s="48">
        <f t="shared" si="2"/>
        <v>0</v>
      </c>
      <c r="J58" s="45">
        <f t="shared" si="3"/>
        <v>0</v>
      </c>
    </row>
    <row r="59" spans="1:10" ht="25.5" x14ac:dyDescent="0.25">
      <c r="A59" s="1" t="s">
        <v>78</v>
      </c>
      <c r="B59" s="16" t="s">
        <v>879</v>
      </c>
      <c r="C59" s="81" t="s">
        <v>1258</v>
      </c>
      <c r="D59" s="3" t="s">
        <v>79</v>
      </c>
      <c r="E59" s="1" t="s">
        <v>23</v>
      </c>
      <c r="F59" s="54">
        <v>260</v>
      </c>
      <c r="G59" s="49"/>
      <c r="H59" s="21"/>
      <c r="I59" s="48">
        <f t="shared" si="2"/>
        <v>0</v>
      </c>
      <c r="J59" s="45">
        <f t="shared" si="3"/>
        <v>0</v>
      </c>
    </row>
    <row r="60" spans="1:10" x14ac:dyDescent="0.25">
      <c r="A60" s="1" t="s">
        <v>80</v>
      </c>
      <c r="B60" s="16" t="s">
        <v>879</v>
      </c>
      <c r="C60" s="81" t="s">
        <v>1259</v>
      </c>
      <c r="D60" s="3" t="s">
        <v>81</v>
      </c>
      <c r="E60" s="1" t="s">
        <v>23</v>
      </c>
      <c r="F60" s="54">
        <v>260</v>
      </c>
      <c r="G60" s="49"/>
      <c r="H60" s="21"/>
      <c r="I60" s="48">
        <f t="shared" si="2"/>
        <v>0</v>
      </c>
      <c r="J60" s="45">
        <f t="shared" si="3"/>
        <v>0</v>
      </c>
    </row>
    <row r="61" spans="1:10" ht="38.25" x14ac:dyDescent="0.25">
      <c r="A61" s="1" t="s">
        <v>82</v>
      </c>
      <c r="B61" s="1" t="s">
        <v>992</v>
      </c>
      <c r="C61" s="2">
        <v>97662</v>
      </c>
      <c r="D61" s="3" t="s">
        <v>1386</v>
      </c>
      <c r="E61" s="1" t="s">
        <v>34</v>
      </c>
      <c r="F61" s="54">
        <v>364</v>
      </c>
      <c r="G61" s="49"/>
      <c r="H61" s="21"/>
      <c r="I61" s="48">
        <f t="shared" si="2"/>
        <v>0</v>
      </c>
      <c r="J61" s="45">
        <f t="shared" si="3"/>
        <v>0</v>
      </c>
    </row>
    <row r="62" spans="1:10" ht="25.5" x14ac:dyDescent="0.25">
      <c r="A62" s="1" t="s">
        <v>83</v>
      </c>
      <c r="B62" s="29" t="s">
        <v>992</v>
      </c>
      <c r="C62" s="2">
        <v>97663</v>
      </c>
      <c r="D62" s="4" t="s">
        <v>1014</v>
      </c>
      <c r="E62" s="1" t="s">
        <v>23</v>
      </c>
      <c r="F62" s="54">
        <v>85</v>
      </c>
      <c r="G62" s="49"/>
      <c r="H62" s="21"/>
      <c r="I62" s="48">
        <f t="shared" si="2"/>
        <v>0</v>
      </c>
      <c r="J62" s="45">
        <f t="shared" si="3"/>
        <v>0</v>
      </c>
    </row>
    <row r="63" spans="1:10" ht="25.5" x14ac:dyDescent="0.25">
      <c r="A63" s="1" t="s">
        <v>84</v>
      </c>
      <c r="B63" s="29" t="s">
        <v>992</v>
      </c>
      <c r="C63" s="2">
        <v>97664</v>
      </c>
      <c r="D63" s="4" t="s">
        <v>1015</v>
      </c>
      <c r="E63" s="1" t="s">
        <v>23</v>
      </c>
      <c r="F63" s="54">
        <v>85</v>
      </c>
      <c r="G63" s="49"/>
      <c r="H63" s="21"/>
      <c r="I63" s="48">
        <f t="shared" si="2"/>
        <v>0</v>
      </c>
      <c r="J63" s="45">
        <f t="shared" si="3"/>
        <v>0</v>
      </c>
    </row>
    <row r="64" spans="1:10" ht="25.5" x14ac:dyDescent="0.25">
      <c r="A64" s="1" t="s">
        <v>85</v>
      </c>
      <c r="B64" s="29" t="s">
        <v>992</v>
      </c>
      <c r="C64" s="2">
        <v>97666</v>
      </c>
      <c r="D64" s="3" t="s">
        <v>1384</v>
      </c>
      <c r="E64" s="1" t="s">
        <v>23</v>
      </c>
      <c r="F64" s="54">
        <v>260</v>
      </c>
      <c r="G64" s="49"/>
      <c r="H64" s="21"/>
      <c r="I64" s="48">
        <f t="shared" si="2"/>
        <v>0</v>
      </c>
      <c r="J64" s="45">
        <f t="shared" si="3"/>
        <v>0</v>
      </c>
    </row>
    <row r="65" spans="1:10" ht="38.25" x14ac:dyDescent="0.25">
      <c r="A65" s="1" t="s">
        <v>86</v>
      </c>
      <c r="B65" s="29" t="s">
        <v>992</v>
      </c>
      <c r="C65" s="2">
        <v>97626</v>
      </c>
      <c r="D65" s="3" t="s">
        <v>1385</v>
      </c>
      <c r="E65" s="1" t="s">
        <v>29</v>
      </c>
      <c r="F65" s="54">
        <v>42</v>
      </c>
      <c r="G65" s="49"/>
      <c r="H65" s="21"/>
      <c r="I65" s="48">
        <f t="shared" si="2"/>
        <v>0</v>
      </c>
      <c r="J65" s="45">
        <f t="shared" si="3"/>
        <v>0</v>
      </c>
    </row>
    <row r="66" spans="1:10" x14ac:dyDescent="0.25">
      <c r="A66" s="1" t="s">
        <v>87</v>
      </c>
      <c r="B66" s="16" t="s">
        <v>879</v>
      </c>
      <c r="C66" s="81" t="s">
        <v>1260</v>
      </c>
      <c r="D66" s="3" t="s">
        <v>88</v>
      </c>
      <c r="E66" s="1" t="s">
        <v>29</v>
      </c>
      <c r="F66" s="54">
        <v>72</v>
      </c>
      <c r="G66" s="49"/>
      <c r="H66" s="21"/>
      <c r="I66" s="48">
        <f t="shared" si="2"/>
        <v>0</v>
      </c>
      <c r="J66" s="45">
        <f t="shared" si="3"/>
        <v>0</v>
      </c>
    </row>
    <row r="67" spans="1:10" x14ac:dyDescent="0.25">
      <c r="A67" s="1" t="s">
        <v>89</v>
      </c>
      <c r="B67" s="16" t="s">
        <v>879</v>
      </c>
      <c r="C67" s="71">
        <v>175021</v>
      </c>
      <c r="D67" s="3" t="s">
        <v>90</v>
      </c>
      <c r="E67" s="1" t="s">
        <v>29</v>
      </c>
      <c r="F67" s="54">
        <v>59</v>
      </c>
      <c r="G67" s="49"/>
      <c r="H67" s="21"/>
      <c r="I67" s="48">
        <f t="shared" si="2"/>
        <v>0</v>
      </c>
      <c r="J67" s="45">
        <f t="shared" si="3"/>
        <v>0</v>
      </c>
    </row>
    <row r="68" spans="1:10" x14ac:dyDescent="0.25">
      <c r="A68" s="1" t="s">
        <v>91</v>
      </c>
      <c r="B68" s="16" t="s">
        <v>879</v>
      </c>
      <c r="C68" s="71">
        <v>106018</v>
      </c>
      <c r="D68" s="3" t="s">
        <v>92</v>
      </c>
      <c r="E68" s="1" t="s">
        <v>23</v>
      </c>
      <c r="F68" s="54">
        <v>65</v>
      </c>
      <c r="G68" s="49"/>
      <c r="H68" s="21"/>
      <c r="I68" s="48">
        <f t="shared" si="2"/>
        <v>0</v>
      </c>
      <c r="J68" s="45">
        <f t="shared" si="3"/>
        <v>0</v>
      </c>
    </row>
    <row r="69" spans="1:10" ht="25.5" x14ac:dyDescent="0.25">
      <c r="A69" s="1" t="s">
        <v>93</v>
      </c>
      <c r="B69" s="29" t="s">
        <v>992</v>
      </c>
      <c r="C69" s="2">
        <v>102190</v>
      </c>
      <c r="D69" s="4" t="s">
        <v>1016</v>
      </c>
      <c r="E69" s="1" t="s">
        <v>11</v>
      </c>
      <c r="F69" s="54">
        <v>39</v>
      </c>
      <c r="G69" s="49"/>
      <c r="H69" s="21"/>
      <c r="I69" s="48">
        <f t="shared" si="2"/>
        <v>0</v>
      </c>
      <c r="J69" s="45">
        <f t="shared" si="3"/>
        <v>0</v>
      </c>
    </row>
    <row r="70" spans="1:10" ht="25.5" x14ac:dyDescent="0.25">
      <c r="A70" s="1" t="s">
        <v>94</v>
      </c>
      <c r="B70" s="29" t="s">
        <v>992</v>
      </c>
      <c r="C70" s="2">
        <v>102191</v>
      </c>
      <c r="D70" s="4" t="s">
        <v>1017</v>
      </c>
      <c r="E70" s="1" t="s">
        <v>11</v>
      </c>
      <c r="F70" s="54">
        <v>78</v>
      </c>
      <c r="G70" s="49"/>
      <c r="H70" s="21"/>
      <c r="I70" s="48">
        <f t="shared" si="2"/>
        <v>0</v>
      </c>
      <c r="J70" s="45">
        <f t="shared" si="3"/>
        <v>0</v>
      </c>
    </row>
    <row r="71" spans="1:10" ht="25.5" x14ac:dyDescent="0.25">
      <c r="A71" s="1" t="s">
        <v>95</v>
      </c>
      <c r="B71" s="29" t="s">
        <v>992</v>
      </c>
      <c r="C71" s="2">
        <v>102192</v>
      </c>
      <c r="D71" s="4" t="s">
        <v>1018</v>
      </c>
      <c r="E71" s="1" t="s">
        <v>11</v>
      </c>
      <c r="F71" s="54">
        <v>52</v>
      </c>
      <c r="G71" s="49"/>
      <c r="H71" s="21"/>
      <c r="I71" s="48">
        <f t="shared" si="2"/>
        <v>0</v>
      </c>
      <c r="J71" s="45">
        <f t="shared" si="3"/>
        <v>0</v>
      </c>
    </row>
    <row r="72" spans="1:10" ht="25.5" x14ac:dyDescent="0.25">
      <c r="A72" s="1" t="s">
        <v>96</v>
      </c>
      <c r="B72" s="16" t="s">
        <v>879</v>
      </c>
      <c r="C72" s="71">
        <v>146001</v>
      </c>
      <c r="D72" s="3" t="s">
        <v>97</v>
      </c>
      <c r="E72" s="1" t="s">
        <v>11</v>
      </c>
      <c r="F72" s="54">
        <v>26</v>
      </c>
      <c r="G72" s="49"/>
      <c r="H72" s="21"/>
      <c r="I72" s="48">
        <f t="shared" si="2"/>
        <v>0</v>
      </c>
      <c r="J72" s="45">
        <f t="shared" si="3"/>
        <v>0</v>
      </c>
    </row>
    <row r="73" spans="1:10" ht="25.5" x14ac:dyDescent="0.25">
      <c r="A73" s="1" t="s">
        <v>98</v>
      </c>
      <c r="B73" s="16" t="s">
        <v>879</v>
      </c>
      <c r="C73" s="71">
        <v>55002</v>
      </c>
      <c r="D73" s="3" t="s">
        <v>99</v>
      </c>
      <c r="E73" s="1" t="s">
        <v>11</v>
      </c>
      <c r="F73" s="54">
        <v>390</v>
      </c>
      <c r="G73" s="49"/>
      <c r="H73" s="21"/>
      <c r="I73" s="48">
        <f t="shared" si="2"/>
        <v>0</v>
      </c>
      <c r="J73" s="45">
        <f t="shared" si="3"/>
        <v>0</v>
      </c>
    </row>
    <row r="74" spans="1:10" ht="25.5" x14ac:dyDescent="0.25">
      <c r="A74" s="1" t="s">
        <v>100</v>
      </c>
      <c r="B74" s="16" t="s">
        <v>879</v>
      </c>
      <c r="C74" s="81" t="s">
        <v>1261</v>
      </c>
      <c r="D74" s="3" t="s">
        <v>101</v>
      </c>
      <c r="E74" s="1" t="s">
        <v>11</v>
      </c>
      <c r="F74" s="54">
        <v>390</v>
      </c>
      <c r="G74" s="49"/>
      <c r="H74" s="21"/>
      <c r="I74" s="48">
        <f t="shared" si="2"/>
        <v>0</v>
      </c>
      <c r="J74" s="45">
        <f t="shared" si="3"/>
        <v>0</v>
      </c>
    </row>
    <row r="75" spans="1:10" x14ac:dyDescent="0.25">
      <c r="A75" s="1" t="s">
        <v>102</v>
      </c>
      <c r="B75" s="16" t="s">
        <v>879</v>
      </c>
      <c r="C75" s="71">
        <v>105003</v>
      </c>
      <c r="D75" s="3" t="s">
        <v>103</v>
      </c>
      <c r="E75" s="1" t="s">
        <v>34</v>
      </c>
      <c r="F75" s="54">
        <v>130</v>
      </c>
      <c r="G75" s="49"/>
      <c r="H75" s="21"/>
      <c r="I75" s="48">
        <f t="shared" si="2"/>
        <v>0</v>
      </c>
      <c r="J75" s="45">
        <f t="shared" si="3"/>
        <v>0</v>
      </c>
    </row>
    <row r="76" spans="1:10" ht="25.5" x14ac:dyDescent="0.25">
      <c r="A76" s="1" t="s">
        <v>104</v>
      </c>
      <c r="B76" s="16" t="s">
        <v>879</v>
      </c>
      <c r="C76" s="71">
        <v>106032</v>
      </c>
      <c r="D76" s="3" t="s">
        <v>105</v>
      </c>
      <c r="E76" s="1" t="s">
        <v>34</v>
      </c>
      <c r="F76" s="54">
        <v>1820</v>
      </c>
      <c r="G76" s="49"/>
      <c r="H76" s="21"/>
      <c r="I76" s="48">
        <f t="shared" si="2"/>
        <v>0</v>
      </c>
      <c r="J76" s="45">
        <f t="shared" si="3"/>
        <v>0</v>
      </c>
    </row>
    <row r="77" spans="1:10" x14ac:dyDescent="0.25">
      <c r="A77" s="1" t="s">
        <v>106</v>
      </c>
      <c r="B77" s="16" t="s">
        <v>879</v>
      </c>
      <c r="C77" s="71">
        <v>155003</v>
      </c>
      <c r="D77" s="3" t="s">
        <v>107</v>
      </c>
      <c r="E77" s="1" t="s">
        <v>11</v>
      </c>
      <c r="F77" s="54">
        <v>6500</v>
      </c>
      <c r="G77" s="49"/>
      <c r="H77" s="21"/>
      <c r="I77" s="48">
        <f t="shared" si="2"/>
        <v>0</v>
      </c>
      <c r="J77" s="45">
        <f t="shared" si="3"/>
        <v>0</v>
      </c>
    </row>
    <row r="78" spans="1:10" x14ac:dyDescent="0.25">
      <c r="A78" s="86" t="s">
        <v>108</v>
      </c>
      <c r="B78" s="96" t="s">
        <v>879</v>
      </c>
      <c r="C78" s="87">
        <v>155005</v>
      </c>
      <c r="D78" s="88" t="s">
        <v>109</v>
      </c>
      <c r="E78" s="86" t="s">
        <v>11</v>
      </c>
      <c r="F78" s="54">
        <v>1360</v>
      </c>
      <c r="G78" s="49"/>
      <c r="H78" s="89"/>
      <c r="I78" s="48">
        <f t="shared" si="2"/>
        <v>0</v>
      </c>
      <c r="J78" s="45">
        <f t="shared" si="3"/>
        <v>0</v>
      </c>
    </row>
    <row r="79" spans="1:10" ht="25.5" x14ac:dyDescent="0.25">
      <c r="A79" s="86" t="s">
        <v>110</v>
      </c>
      <c r="B79" s="96" t="s">
        <v>879</v>
      </c>
      <c r="C79" s="87">
        <v>155023</v>
      </c>
      <c r="D79" s="88" t="s">
        <v>111</v>
      </c>
      <c r="E79" s="86" t="s">
        <v>11</v>
      </c>
      <c r="F79" s="54">
        <v>1400</v>
      </c>
      <c r="G79" s="49"/>
      <c r="H79" s="89"/>
      <c r="I79" s="48">
        <f t="shared" si="2"/>
        <v>0</v>
      </c>
      <c r="J79" s="45">
        <f t="shared" si="3"/>
        <v>0</v>
      </c>
    </row>
    <row r="80" spans="1:10" ht="25.5" x14ac:dyDescent="0.25">
      <c r="A80" s="1" t="s">
        <v>112</v>
      </c>
      <c r="B80" s="16" t="s">
        <v>879</v>
      </c>
      <c r="C80" s="71">
        <v>155020</v>
      </c>
      <c r="D80" s="3" t="s">
        <v>113</v>
      </c>
      <c r="E80" s="1" t="s">
        <v>11</v>
      </c>
      <c r="F80" s="54">
        <v>2990</v>
      </c>
      <c r="G80" s="49"/>
      <c r="H80" s="21"/>
      <c r="I80" s="48">
        <f t="shared" si="2"/>
        <v>0</v>
      </c>
      <c r="J80" s="45">
        <f t="shared" si="3"/>
        <v>0</v>
      </c>
    </row>
    <row r="81" spans="1:10" ht="25.5" x14ac:dyDescent="0.25">
      <c r="A81" s="1" t="s">
        <v>114</v>
      </c>
      <c r="B81" s="16" t="s">
        <v>879</v>
      </c>
      <c r="C81" s="71">
        <v>155010</v>
      </c>
      <c r="D81" s="3" t="s">
        <v>115</v>
      </c>
      <c r="E81" s="1" t="s">
        <v>11</v>
      </c>
      <c r="F81" s="54">
        <v>600</v>
      </c>
      <c r="G81" s="49"/>
      <c r="H81" s="21"/>
      <c r="I81" s="48">
        <f t="shared" si="2"/>
        <v>0</v>
      </c>
      <c r="J81" s="45">
        <f t="shared" si="3"/>
        <v>0</v>
      </c>
    </row>
    <row r="82" spans="1:10" ht="25.5" x14ac:dyDescent="0.25">
      <c r="A82" s="1" t="s">
        <v>116</v>
      </c>
      <c r="B82" s="29" t="s">
        <v>992</v>
      </c>
      <c r="C82" s="2">
        <v>97632</v>
      </c>
      <c r="D82" s="3" t="s">
        <v>1383</v>
      </c>
      <c r="E82" s="1" t="s">
        <v>34</v>
      </c>
      <c r="F82" s="54">
        <v>130</v>
      </c>
      <c r="G82" s="49"/>
      <c r="H82" s="21"/>
      <c r="I82" s="48">
        <f t="shared" si="2"/>
        <v>0</v>
      </c>
      <c r="J82" s="45">
        <f t="shared" si="3"/>
        <v>0</v>
      </c>
    </row>
    <row r="83" spans="1:10" x14ac:dyDescent="0.25">
      <c r="A83" s="1" t="s">
        <v>117</v>
      </c>
      <c r="B83" s="16" t="s">
        <v>879</v>
      </c>
      <c r="C83" s="81" t="s">
        <v>1262</v>
      </c>
      <c r="D83" s="3" t="s">
        <v>118</v>
      </c>
      <c r="E83" s="1" t="s">
        <v>34</v>
      </c>
      <c r="F83" s="54">
        <v>800</v>
      </c>
      <c r="G83" s="49"/>
      <c r="H83" s="21"/>
      <c r="I83" s="48">
        <f t="shared" si="2"/>
        <v>0</v>
      </c>
      <c r="J83" s="45">
        <f t="shared" si="3"/>
        <v>0</v>
      </c>
    </row>
    <row r="84" spans="1:10" ht="25.5" x14ac:dyDescent="0.25">
      <c r="A84" s="1" t="s">
        <v>119</v>
      </c>
      <c r="B84" s="16" t="s">
        <v>879</v>
      </c>
      <c r="C84" s="71">
        <v>176095</v>
      </c>
      <c r="D84" s="3" t="s">
        <v>120</v>
      </c>
      <c r="E84" s="1" t="s">
        <v>34</v>
      </c>
      <c r="F84" s="54">
        <v>156</v>
      </c>
      <c r="G84" s="49"/>
      <c r="H84" s="21"/>
      <c r="I84" s="48">
        <f t="shared" si="2"/>
        <v>0</v>
      </c>
      <c r="J84" s="45">
        <f t="shared" si="3"/>
        <v>0</v>
      </c>
    </row>
    <row r="85" spans="1:10" x14ac:dyDescent="0.25">
      <c r="A85" s="1" t="s">
        <v>121</v>
      </c>
      <c r="B85" s="16" t="s">
        <v>879</v>
      </c>
      <c r="C85" s="71">
        <v>106024</v>
      </c>
      <c r="D85" s="3" t="s">
        <v>122</v>
      </c>
      <c r="E85" s="1" t="s">
        <v>23</v>
      </c>
      <c r="F85" s="54">
        <v>11</v>
      </c>
      <c r="G85" s="49"/>
      <c r="H85" s="21"/>
      <c r="I85" s="48">
        <f t="shared" si="2"/>
        <v>0</v>
      </c>
      <c r="J85" s="45">
        <f t="shared" si="3"/>
        <v>0</v>
      </c>
    </row>
    <row r="86" spans="1:10" ht="25.5" x14ac:dyDescent="0.25">
      <c r="A86" s="1" t="s">
        <v>123</v>
      </c>
      <c r="B86" s="16" t="s">
        <v>879</v>
      </c>
      <c r="C86" s="71">
        <v>155013</v>
      </c>
      <c r="D86" s="3" t="s">
        <v>1382</v>
      </c>
      <c r="E86" s="1" t="s">
        <v>34</v>
      </c>
      <c r="F86" s="54">
        <v>455</v>
      </c>
      <c r="G86" s="49"/>
      <c r="H86" s="21"/>
      <c r="I86" s="48">
        <f t="shared" si="2"/>
        <v>0</v>
      </c>
      <c r="J86" s="45">
        <f t="shared" si="3"/>
        <v>0</v>
      </c>
    </row>
    <row r="87" spans="1:10" x14ac:dyDescent="0.25">
      <c r="A87" s="1" t="s">
        <v>124</v>
      </c>
      <c r="B87" s="16" t="s">
        <v>879</v>
      </c>
      <c r="C87" s="71" t="s">
        <v>1263</v>
      </c>
      <c r="D87" s="3" t="s">
        <v>125</v>
      </c>
      <c r="E87" s="1" t="s">
        <v>23</v>
      </c>
      <c r="F87" s="54">
        <v>7</v>
      </c>
      <c r="G87" s="49"/>
      <c r="H87" s="21"/>
      <c r="I87" s="48">
        <f t="shared" si="2"/>
        <v>0</v>
      </c>
      <c r="J87" s="45">
        <f t="shared" si="3"/>
        <v>0</v>
      </c>
    </row>
    <row r="88" spans="1:10" x14ac:dyDescent="0.25">
      <c r="A88" s="1" t="s">
        <v>126</v>
      </c>
      <c r="B88" s="16" t="s">
        <v>879</v>
      </c>
      <c r="C88" s="71" t="s">
        <v>1264</v>
      </c>
      <c r="D88" s="3" t="s">
        <v>127</v>
      </c>
      <c r="E88" s="1" t="s">
        <v>23</v>
      </c>
      <c r="F88" s="54">
        <v>7</v>
      </c>
      <c r="G88" s="49"/>
      <c r="H88" s="21"/>
      <c r="I88" s="48">
        <f t="shared" si="2"/>
        <v>0</v>
      </c>
      <c r="J88" s="45">
        <f t="shared" si="3"/>
        <v>0</v>
      </c>
    </row>
    <row r="89" spans="1:10" x14ac:dyDescent="0.25">
      <c r="A89" s="1" t="s">
        <v>128</v>
      </c>
      <c r="B89" s="16" t="s">
        <v>879</v>
      </c>
      <c r="C89" s="71" t="s">
        <v>1265</v>
      </c>
      <c r="D89" s="3" t="s">
        <v>129</v>
      </c>
      <c r="E89" s="1" t="s">
        <v>34</v>
      </c>
      <c r="F89" s="54">
        <v>130</v>
      </c>
      <c r="G89" s="49"/>
      <c r="H89" s="21"/>
      <c r="I89" s="48">
        <f t="shared" si="2"/>
        <v>0</v>
      </c>
      <c r="J89" s="45">
        <f t="shared" si="3"/>
        <v>0</v>
      </c>
    </row>
    <row r="90" spans="1:10" x14ac:dyDescent="0.25">
      <c r="A90" s="1" t="s">
        <v>130</v>
      </c>
      <c r="B90" s="16" t="s">
        <v>879</v>
      </c>
      <c r="C90" s="71" t="s">
        <v>1266</v>
      </c>
      <c r="D90" s="3" t="s">
        <v>131</v>
      </c>
      <c r="E90" s="1" t="s">
        <v>34</v>
      </c>
      <c r="F90" s="54">
        <v>130</v>
      </c>
      <c r="G90" s="49"/>
      <c r="H90" s="21"/>
      <c r="I90" s="48">
        <f t="shared" ref="I90:I96" si="4">TRUNC(G90*(1+H90),2)</f>
        <v>0</v>
      </c>
      <c r="J90" s="45">
        <f t="shared" ref="J90:J96" si="5">TRUNC(F90*I90,2)</f>
        <v>0</v>
      </c>
    </row>
    <row r="91" spans="1:10" x14ac:dyDescent="0.25">
      <c r="A91" s="1" t="s">
        <v>132</v>
      </c>
      <c r="B91" s="16" t="s">
        <v>879</v>
      </c>
      <c r="C91" s="71" t="s">
        <v>1267</v>
      </c>
      <c r="D91" s="3" t="s">
        <v>133</v>
      </c>
      <c r="E91" s="1" t="s">
        <v>23</v>
      </c>
      <c r="F91" s="54">
        <v>65</v>
      </c>
      <c r="G91" s="49"/>
      <c r="H91" s="21"/>
      <c r="I91" s="48">
        <f t="shared" si="4"/>
        <v>0</v>
      </c>
      <c r="J91" s="45">
        <f t="shared" si="5"/>
        <v>0</v>
      </c>
    </row>
    <row r="92" spans="1:10" x14ac:dyDescent="0.25">
      <c r="A92" s="1" t="s">
        <v>134</v>
      </c>
      <c r="B92" s="16" t="s">
        <v>879</v>
      </c>
      <c r="C92" s="71" t="s">
        <v>1268</v>
      </c>
      <c r="D92" s="3" t="s">
        <v>135</v>
      </c>
      <c r="E92" s="1" t="s">
        <v>23</v>
      </c>
      <c r="F92" s="54">
        <v>7</v>
      </c>
      <c r="G92" s="49"/>
      <c r="H92" s="21"/>
      <c r="I92" s="48">
        <f t="shared" si="4"/>
        <v>0</v>
      </c>
      <c r="J92" s="45">
        <f t="shared" si="5"/>
        <v>0</v>
      </c>
    </row>
    <row r="93" spans="1:10" x14ac:dyDescent="0.25">
      <c r="A93" s="12" t="s">
        <v>136</v>
      </c>
      <c r="B93" s="6" t="s">
        <v>879</v>
      </c>
      <c r="C93" s="75" t="s">
        <v>1269</v>
      </c>
      <c r="D93" s="13" t="s">
        <v>137</v>
      </c>
      <c r="E93" s="12" t="s">
        <v>34</v>
      </c>
      <c r="F93" s="56">
        <v>26</v>
      </c>
      <c r="G93" s="49"/>
      <c r="H93" s="21"/>
      <c r="I93" s="48">
        <f t="shared" si="4"/>
        <v>0</v>
      </c>
      <c r="J93" s="45">
        <f t="shared" si="5"/>
        <v>0</v>
      </c>
    </row>
    <row r="94" spans="1:10" x14ac:dyDescent="0.25">
      <c r="A94" s="1" t="s">
        <v>138</v>
      </c>
      <c r="B94" s="16" t="s">
        <v>879</v>
      </c>
      <c r="C94" s="71" t="s">
        <v>1270</v>
      </c>
      <c r="D94" s="3" t="s">
        <v>139</v>
      </c>
      <c r="E94" s="1" t="s">
        <v>23</v>
      </c>
      <c r="F94" s="54">
        <v>26</v>
      </c>
      <c r="G94" s="49"/>
      <c r="H94" s="21"/>
      <c r="I94" s="48">
        <f t="shared" si="4"/>
        <v>0</v>
      </c>
      <c r="J94" s="45">
        <f t="shared" si="5"/>
        <v>0</v>
      </c>
    </row>
    <row r="95" spans="1:10" ht="25.5" x14ac:dyDescent="0.25">
      <c r="A95" s="1" t="s">
        <v>140</v>
      </c>
      <c r="B95" s="16" t="s">
        <v>879</v>
      </c>
      <c r="C95" s="71" t="s">
        <v>1271</v>
      </c>
      <c r="D95" s="3" t="s">
        <v>141</v>
      </c>
      <c r="E95" s="1" t="s">
        <v>23</v>
      </c>
      <c r="F95" s="54">
        <v>26</v>
      </c>
      <c r="G95" s="49"/>
      <c r="H95" s="21"/>
      <c r="I95" s="48">
        <f t="shared" si="4"/>
        <v>0</v>
      </c>
      <c r="J95" s="45">
        <f t="shared" si="5"/>
        <v>0</v>
      </c>
    </row>
    <row r="96" spans="1:10" x14ac:dyDescent="0.25">
      <c r="A96" s="1" t="s">
        <v>142</v>
      </c>
      <c r="B96" s="16" t="s">
        <v>879</v>
      </c>
      <c r="C96" s="71" t="s">
        <v>1272</v>
      </c>
      <c r="D96" s="3" t="s">
        <v>143</v>
      </c>
      <c r="E96" s="1" t="s">
        <v>23</v>
      </c>
      <c r="F96" s="54">
        <v>13</v>
      </c>
      <c r="G96" s="49"/>
      <c r="H96" s="21"/>
      <c r="I96" s="48">
        <f t="shared" si="4"/>
        <v>0</v>
      </c>
      <c r="J96" s="45">
        <f t="shared" si="5"/>
        <v>0</v>
      </c>
    </row>
    <row r="97" spans="1:10" x14ac:dyDescent="0.25">
      <c r="A97" s="1"/>
      <c r="B97" s="1"/>
      <c r="C97" s="71"/>
      <c r="D97" s="3"/>
      <c r="E97" s="1"/>
      <c r="F97" s="54"/>
      <c r="G97" s="49"/>
      <c r="H97" s="21"/>
      <c r="I97" s="48"/>
      <c r="J97" s="45"/>
    </row>
    <row r="98" spans="1:10" x14ac:dyDescent="0.25">
      <c r="A98" s="107"/>
      <c r="B98" s="108"/>
      <c r="C98" s="108"/>
      <c r="D98" s="109"/>
      <c r="E98" s="128" t="s">
        <v>1229</v>
      </c>
      <c r="F98" s="129"/>
      <c r="G98" s="129"/>
      <c r="H98" s="129"/>
      <c r="I98" s="130"/>
      <c r="J98" s="51">
        <f>SUM(J26:J97)</f>
        <v>0</v>
      </c>
    </row>
    <row r="99" spans="1:10" x14ac:dyDescent="0.25">
      <c r="A99" s="14">
        <v>3</v>
      </c>
      <c r="B99" s="18"/>
      <c r="C99" s="76"/>
      <c r="D99" s="10" t="s">
        <v>145</v>
      </c>
      <c r="E99" s="134"/>
      <c r="F99" s="135"/>
      <c r="G99" s="135"/>
      <c r="H99" s="135"/>
      <c r="I99" s="136"/>
      <c r="J99" s="39"/>
    </row>
    <row r="100" spans="1:10" ht="38.25" x14ac:dyDescent="0.25">
      <c r="A100" s="86" t="s">
        <v>146</v>
      </c>
      <c r="B100" s="86" t="s">
        <v>992</v>
      </c>
      <c r="C100" s="97">
        <v>101174</v>
      </c>
      <c r="D100" s="98" t="s">
        <v>1019</v>
      </c>
      <c r="E100" s="86" t="s">
        <v>34</v>
      </c>
      <c r="F100" s="54">
        <v>40</v>
      </c>
      <c r="G100" s="49"/>
      <c r="H100" s="89"/>
      <c r="I100" s="48">
        <f t="shared" ref="I100:I132" si="6">TRUNC(G100*(1+H100),2)</f>
        <v>0</v>
      </c>
      <c r="J100" s="45">
        <f t="shared" ref="J100:J132" si="7">TRUNC(F100*I100,2)</f>
        <v>0</v>
      </c>
    </row>
    <row r="101" spans="1:10" ht="38.25" x14ac:dyDescent="0.25">
      <c r="A101" s="86" t="s">
        <v>147</v>
      </c>
      <c r="B101" s="86" t="s">
        <v>992</v>
      </c>
      <c r="C101" s="97">
        <v>101175</v>
      </c>
      <c r="D101" s="88" t="s">
        <v>1387</v>
      </c>
      <c r="E101" s="86" t="s">
        <v>34</v>
      </c>
      <c r="F101" s="54">
        <v>40</v>
      </c>
      <c r="G101" s="49"/>
      <c r="H101" s="89"/>
      <c r="I101" s="48">
        <f t="shared" si="6"/>
        <v>0</v>
      </c>
      <c r="J101" s="45">
        <f t="shared" si="7"/>
        <v>0</v>
      </c>
    </row>
    <row r="102" spans="1:10" ht="38.25" x14ac:dyDescent="0.25">
      <c r="A102" s="86" t="s">
        <v>148</v>
      </c>
      <c r="B102" s="86" t="s">
        <v>992</v>
      </c>
      <c r="C102" s="97">
        <v>101571</v>
      </c>
      <c r="D102" s="88" t="s">
        <v>1388</v>
      </c>
      <c r="E102" s="86" t="s">
        <v>11</v>
      </c>
      <c r="F102" s="54">
        <v>71</v>
      </c>
      <c r="G102" s="49"/>
      <c r="H102" s="89"/>
      <c r="I102" s="48">
        <f t="shared" si="6"/>
        <v>0</v>
      </c>
      <c r="J102" s="45">
        <f t="shared" si="7"/>
        <v>0</v>
      </c>
    </row>
    <row r="103" spans="1:10" ht="38.25" x14ac:dyDescent="0.25">
      <c r="A103" s="1" t="s">
        <v>149</v>
      </c>
      <c r="B103" s="16" t="s">
        <v>992</v>
      </c>
      <c r="C103" s="2">
        <v>95241</v>
      </c>
      <c r="D103" s="4" t="s">
        <v>1020</v>
      </c>
      <c r="E103" s="1" t="s">
        <v>11</v>
      </c>
      <c r="F103" s="54">
        <v>585</v>
      </c>
      <c r="G103" s="49"/>
      <c r="H103" s="21"/>
      <c r="I103" s="48">
        <f t="shared" si="6"/>
        <v>0</v>
      </c>
      <c r="J103" s="45">
        <f t="shared" si="7"/>
        <v>0</v>
      </c>
    </row>
    <row r="104" spans="1:10" ht="38.25" x14ac:dyDescent="0.25">
      <c r="A104" s="1" t="s">
        <v>150</v>
      </c>
      <c r="B104" s="1" t="s">
        <v>992</v>
      </c>
      <c r="C104" s="2">
        <v>96619</v>
      </c>
      <c r="D104" s="3" t="s">
        <v>151</v>
      </c>
      <c r="E104" s="1" t="s">
        <v>11</v>
      </c>
      <c r="F104" s="54">
        <v>195</v>
      </c>
      <c r="G104" s="49"/>
      <c r="H104" s="21"/>
      <c r="I104" s="48">
        <f t="shared" si="6"/>
        <v>0</v>
      </c>
      <c r="J104" s="45">
        <f t="shared" si="7"/>
        <v>0</v>
      </c>
    </row>
    <row r="105" spans="1:10" ht="63.75" x14ac:dyDescent="0.25">
      <c r="A105" s="1" t="s">
        <v>152</v>
      </c>
      <c r="B105" s="1" t="s">
        <v>992</v>
      </c>
      <c r="C105" s="2">
        <v>94966</v>
      </c>
      <c r="D105" s="4" t="s">
        <v>1021</v>
      </c>
      <c r="E105" s="1" t="s">
        <v>29</v>
      </c>
      <c r="F105" s="54">
        <v>33</v>
      </c>
      <c r="G105" s="49"/>
      <c r="H105" s="21"/>
      <c r="I105" s="48">
        <f t="shared" si="6"/>
        <v>0</v>
      </c>
      <c r="J105" s="45">
        <f t="shared" si="7"/>
        <v>0</v>
      </c>
    </row>
    <row r="106" spans="1:10" x14ac:dyDescent="0.25">
      <c r="A106" s="1" t="s">
        <v>153</v>
      </c>
      <c r="B106" s="16" t="s">
        <v>879</v>
      </c>
      <c r="C106" s="72" t="s">
        <v>1273</v>
      </c>
      <c r="D106" s="3" t="s">
        <v>154</v>
      </c>
      <c r="E106" s="1" t="s">
        <v>11</v>
      </c>
      <c r="F106" s="54">
        <v>150</v>
      </c>
      <c r="G106" s="49"/>
      <c r="H106" s="21"/>
      <c r="I106" s="48">
        <f t="shared" si="6"/>
        <v>0</v>
      </c>
      <c r="J106" s="45">
        <f t="shared" si="7"/>
        <v>0</v>
      </c>
    </row>
    <row r="107" spans="1:10" ht="38.25" x14ac:dyDescent="0.25">
      <c r="A107" s="1" t="s">
        <v>155</v>
      </c>
      <c r="B107" s="1" t="s">
        <v>992</v>
      </c>
      <c r="C107" s="2">
        <v>103669</v>
      </c>
      <c r="D107" s="4" t="s">
        <v>1022</v>
      </c>
      <c r="E107" s="1" t="s">
        <v>29</v>
      </c>
      <c r="F107" s="54">
        <v>65</v>
      </c>
      <c r="G107" s="49"/>
      <c r="H107" s="21"/>
      <c r="I107" s="48">
        <f t="shared" si="6"/>
        <v>0</v>
      </c>
      <c r="J107" s="45">
        <f t="shared" si="7"/>
        <v>0</v>
      </c>
    </row>
    <row r="108" spans="1:10" ht="38.25" x14ac:dyDescent="0.25">
      <c r="A108" s="1" t="s">
        <v>156</v>
      </c>
      <c r="B108" s="1" t="s">
        <v>992</v>
      </c>
      <c r="C108" s="2">
        <v>92263</v>
      </c>
      <c r="D108" s="3" t="s">
        <v>1389</v>
      </c>
      <c r="E108" s="1" t="s">
        <v>11</v>
      </c>
      <c r="F108" s="54">
        <v>130</v>
      </c>
      <c r="G108" s="49"/>
      <c r="H108" s="21"/>
      <c r="I108" s="48">
        <f t="shared" si="6"/>
        <v>0</v>
      </c>
      <c r="J108" s="45">
        <f t="shared" si="7"/>
        <v>0</v>
      </c>
    </row>
    <row r="109" spans="1:10" ht="51" x14ac:dyDescent="0.25">
      <c r="A109" s="1" t="s">
        <v>157</v>
      </c>
      <c r="B109" s="1" t="s">
        <v>992</v>
      </c>
      <c r="C109" s="2">
        <v>103675</v>
      </c>
      <c r="D109" s="4" t="s">
        <v>1023</v>
      </c>
      <c r="E109" s="1" t="s">
        <v>29</v>
      </c>
      <c r="F109" s="54">
        <v>33</v>
      </c>
      <c r="G109" s="49"/>
      <c r="H109" s="21"/>
      <c r="I109" s="48">
        <f t="shared" si="6"/>
        <v>0</v>
      </c>
      <c r="J109" s="45">
        <f t="shared" si="7"/>
        <v>0</v>
      </c>
    </row>
    <row r="110" spans="1:10" ht="38.25" x14ac:dyDescent="0.25">
      <c r="A110" s="1" t="s">
        <v>158</v>
      </c>
      <c r="B110" s="16" t="s">
        <v>992</v>
      </c>
      <c r="C110" s="2">
        <v>92265</v>
      </c>
      <c r="D110" s="3" t="s">
        <v>1390</v>
      </c>
      <c r="E110" s="1" t="s">
        <v>11</v>
      </c>
      <c r="F110" s="54">
        <v>104</v>
      </c>
      <c r="G110" s="49"/>
      <c r="H110" s="21"/>
      <c r="I110" s="48">
        <f t="shared" si="6"/>
        <v>0</v>
      </c>
      <c r="J110" s="45">
        <f t="shared" si="7"/>
        <v>0</v>
      </c>
    </row>
    <row r="111" spans="1:10" ht="38.25" x14ac:dyDescent="0.25">
      <c r="A111" s="1" t="s">
        <v>159</v>
      </c>
      <c r="B111" s="16" t="s">
        <v>992</v>
      </c>
      <c r="C111" s="2">
        <v>96546</v>
      </c>
      <c r="D111" s="3" t="s">
        <v>1391</v>
      </c>
      <c r="E111" s="1" t="s">
        <v>64</v>
      </c>
      <c r="F111" s="54">
        <v>1820</v>
      </c>
      <c r="G111" s="49"/>
      <c r="H111" s="21"/>
      <c r="I111" s="48">
        <f t="shared" si="6"/>
        <v>0</v>
      </c>
      <c r="J111" s="45">
        <f t="shared" si="7"/>
        <v>0</v>
      </c>
    </row>
    <row r="112" spans="1:10" ht="38.25" x14ac:dyDescent="0.25">
      <c r="A112" s="1" t="s">
        <v>160</v>
      </c>
      <c r="B112" s="1" t="s">
        <v>992</v>
      </c>
      <c r="C112" s="2">
        <v>92762</v>
      </c>
      <c r="D112" s="3" t="s">
        <v>1392</v>
      </c>
      <c r="E112" s="1" t="s">
        <v>64</v>
      </c>
      <c r="F112" s="54">
        <v>2340</v>
      </c>
      <c r="G112" s="49"/>
      <c r="H112" s="21"/>
      <c r="I112" s="48">
        <f t="shared" si="6"/>
        <v>0</v>
      </c>
      <c r="J112" s="45">
        <f t="shared" si="7"/>
        <v>0</v>
      </c>
    </row>
    <row r="113" spans="1:10" ht="25.5" x14ac:dyDescent="0.25">
      <c r="A113" s="1" t="s">
        <v>161</v>
      </c>
      <c r="B113" s="16" t="s">
        <v>992</v>
      </c>
      <c r="C113" s="2">
        <v>89993</v>
      </c>
      <c r="D113" s="4" t="s">
        <v>1024</v>
      </c>
      <c r="E113" s="1" t="s">
        <v>29</v>
      </c>
      <c r="F113" s="54">
        <v>30</v>
      </c>
      <c r="G113" s="49"/>
      <c r="H113" s="21"/>
      <c r="I113" s="48">
        <f t="shared" si="6"/>
        <v>0</v>
      </c>
      <c r="J113" s="45">
        <f t="shared" si="7"/>
        <v>0</v>
      </c>
    </row>
    <row r="114" spans="1:10" ht="25.5" x14ac:dyDescent="0.25">
      <c r="A114" s="1" t="s">
        <v>162</v>
      </c>
      <c r="B114" s="16" t="s">
        <v>992</v>
      </c>
      <c r="C114" s="2">
        <v>89994</v>
      </c>
      <c r="D114" s="4" t="s">
        <v>1025</v>
      </c>
      <c r="E114" s="1" t="s">
        <v>29</v>
      </c>
      <c r="F114" s="54">
        <v>26</v>
      </c>
      <c r="G114" s="49"/>
      <c r="H114" s="21"/>
      <c r="I114" s="48">
        <f t="shared" si="6"/>
        <v>0</v>
      </c>
      <c r="J114" s="45">
        <f t="shared" si="7"/>
        <v>0</v>
      </c>
    </row>
    <row r="115" spans="1:10" ht="25.5" x14ac:dyDescent="0.25">
      <c r="A115" s="1" t="s">
        <v>163</v>
      </c>
      <c r="B115" s="16" t="s">
        <v>992</v>
      </c>
      <c r="C115" s="2">
        <v>89995</v>
      </c>
      <c r="D115" s="4" t="s">
        <v>1026</v>
      </c>
      <c r="E115" s="1" t="s">
        <v>29</v>
      </c>
      <c r="F115" s="54">
        <v>26</v>
      </c>
      <c r="G115" s="49"/>
      <c r="H115" s="21"/>
      <c r="I115" s="48">
        <f t="shared" si="6"/>
        <v>0</v>
      </c>
      <c r="J115" s="45">
        <f t="shared" si="7"/>
        <v>0</v>
      </c>
    </row>
    <row r="116" spans="1:10" ht="38.25" x14ac:dyDescent="0.25">
      <c r="A116" s="1" t="s">
        <v>164</v>
      </c>
      <c r="B116" s="16" t="s">
        <v>992</v>
      </c>
      <c r="C116" s="2">
        <v>97090</v>
      </c>
      <c r="D116" s="4" t="s">
        <v>1027</v>
      </c>
      <c r="E116" s="1" t="s">
        <v>64</v>
      </c>
      <c r="F116" s="54">
        <v>2600</v>
      </c>
      <c r="G116" s="49"/>
      <c r="H116" s="21"/>
      <c r="I116" s="48">
        <f t="shared" si="6"/>
        <v>0</v>
      </c>
      <c r="J116" s="45">
        <f t="shared" si="7"/>
        <v>0</v>
      </c>
    </row>
    <row r="117" spans="1:10" x14ac:dyDescent="0.25">
      <c r="A117" s="1" t="s">
        <v>165</v>
      </c>
      <c r="B117" s="16" t="s">
        <v>879</v>
      </c>
      <c r="C117" s="72" t="s">
        <v>1274</v>
      </c>
      <c r="D117" s="3" t="s">
        <v>166</v>
      </c>
      <c r="E117" s="1" t="s">
        <v>29</v>
      </c>
      <c r="F117" s="54">
        <v>59</v>
      </c>
      <c r="G117" s="49"/>
      <c r="H117" s="21"/>
      <c r="I117" s="48">
        <f t="shared" si="6"/>
        <v>0</v>
      </c>
      <c r="J117" s="45">
        <f t="shared" si="7"/>
        <v>0</v>
      </c>
    </row>
    <row r="118" spans="1:10" x14ac:dyDescent="0.25">
      <c r="A118" s="1" t="s">
        <v>167</v>
      </c>
      <c r="B118" s="16" t="s">
        <v>879</v>
      </c>
      <c r="C118" s="72" t="s">
        <v>1275</v>
      </c>
      <c r="D118" s="3" t="s">
        <v>168</v>
      </c>
      <c r="E118" s="1" t="s">
        <v>29</v>
      </c>
      <c r="F118" s="54">
        <v>59</v>
      </c>
      <c r="G118" s="49"/>
      <c r="H118" s="21"/>
      <c r="I118" s="48">
        <f t="shared" si="6"/>
        <v>0</v>
      </c>
      <c r="J118" s="45">
        <f t="shared" si="7"/>
        <v>0</v>
      </c>
    </row>
    <row r="119" spans="1:10" ht="38.25" x14ac:dyDescent="0.25">
      <c r="A119" s="1" t="s">
        <v>169</v>
      </c>
      <c r="B119" s="16" t="s">
        <v>992</v>
      </c>
      <c r="C119" s="2">
        <v>93186</v>
      </c>
      <c r="D119" s="4" t="s">
        <v>1028</v>
      </c>
      <c r="E119" s="1" t="s">
        <v>34</v>
      </c>
      <c r="F119" s="54">
        <v>59</v>
      </c>
      <c r="G119" s="49"/>
      <c r="H119" s="21"/>
      <c r="I119" s="48">
        <f t="shared" si="6"/>
        <v>0</v>
      </c>
      <c r="J119" s="45">
        <f t="shared" si="7"/>
        <v>0</v>
      </c>
    </row>
    <row r="120" spans="1:10" ht="25.5" x14ac:dyDescent="0.25">
      <c r="A120" s="1" t="s">
        <v>170</v>
      </c>
      <c r="B120" s="16" t="s">
        <v>992</v>
      </c>
      <c r="C120" s="2">
        <v>93187</v>
      </c>
      <c r="D120" s="3" t="s">
        <v>1393</v>
      </c>
      <c r="E120" s="1" t="s">
        <v>34</v>
      </c>
      <c r="F120" s="54">
        <v>59</v>
      </c>
      <c r="G120" s="49"/>
      <c r="H120" s="21"/>
      <c r="I120" s="48">
        <f t="shared" si="6"/>
        <v>0</v>
      </c>
      <c r="J120" s="45">
        <f t="shared" si="7"/>
        <v>0</v>
      </c>
    </row>
    <row r="121" spans="1:10" ht="25.5" x14ac:dyDescent="0.25">
      <c r="A121" s="1" t="s">
        <v>171</v>
      </c>
      <c r="B121" s="16" t="s">
        <v>992</v>
      </c>
      <c r="C121" s="2">
        <v>93358</v>
      </c>
      <c r="D121" s="3" t="s">
        <v>1394</v>
      </c>
      <c r="E121" s="1" t="s">
        <v>29</v>
      </c>
      <c r="F121" s="54">
        <v>85</v>
      </c>
      <c r="G121" s="49"/>
      <c r="H121" s="21"/>
      <c r="I121" s="48">
        <f t="shared" si="6"/>
        <v>0</v>
      </c>
      <c r="J121" s="45">
        <f t="shared" si="7"/>
        <v>0</v>
      </c>
    </row>
    <row r="122" spans="1:10" ht="38.25" x14ac:dyDescent="0.25">
      <c r="A122" s="1" t="s">
        <v>172</v>
      </c>
      <c r="B122" s="1" t="s">
        <v>992</v>
      </c>
      <c r="C122" s="2">
        <v>96527</v>
      </c>
      <c r="D122" s="4" t="s">
        <v>1029</v>
      </c>
      <c r="E122" s="1" t="s">
        <v>29</v>
      </c>
      <c r="F122" s="54">
        <v>59</v>
      </c>
      <c r="G122" s="49"/>
      <c r="H122" s="21"/>
      <c r="I122" s="48">
        <f t="shared" si="6"/>
        <v>0</v>
      </c>
      <c r="J122" s="45">
        <f t="shared" si="7"/>
        <v>0</v>
      </c>
    </row>
    <row r="123" spans="1:10" ht="38.25" x14ac:dyDescent="0.25">
      <c r="A123" s="1" t="s">
        <v>173</v>
      </c>
      <c r="B123" s="1" t="s">
        <v>992</v>
      </c>
      <c r="C123" s="2">
        <v>96523</v>
      </c>
      <c r="D123" s="4" t="s">
        <v>1030</v>
      </c>
      <c r="E123" s="1" t="s">
        <v>29</v>
      </c>
      <c r="F123" s="54">
        <v>59</v>
      </c>
      <c r="G123" s="49"/>
      <c r="H123" s="21"/>
      <c r="I123" s="48">
        <f t="shared" si="6"/>
        <v>0</v>
      </c>
      <c r="J123" s="45">
        <f t="shared" si="7"/>
        <v>0</v>
      </c>
    </row>
    <row r="124" spans="1:10" ht="25.5" x14ac:dyDescent="0.25">
      <c r="A124" s="1" t="s">
        <v>174</v>
      </c>
      <c r="B124" s="16" t="s">
        <v>992</v>
      </c>
      <c r="C124" s="2">
        <v>96995</v>
      </c>
      <c r="D124" s="3" t="s">
        <v>175</v>
      </c>
      <c r="E124" s="1" t="s">
        <v>29</v>
      </c>
      <c r="F124" s="54">
        <v>59</v>
      </c>
      <c r="G124" s="49"/>
      <c r="H124" s="21"/>
      <c r="I124" s="48">
        <f t="shared" si="6"/>
        <v>0</v>
      </c>
      <c r="J124" s="45">
        <f t="shared" si="7"/>
        <v>0</v>
      </c>
    </row>
    <row r="125" spans="1:10" ht="38.25" x14ac:dyDescent="0.25">
      <c r="A125" s="1" t="s">
        <v>176</v>
      </c>
      <c r="B125" s="16" t="s">
        <v>992</v>
      </c>
      <c r="C125" s="2">
        <v>92267</v>
      </c>
      <c r="D125" s="3" t="s">
        <v>1395</v>
      </c>
      <c r="E125" s="1" t="s">
        <v>11</v>
      </c>
      <c r="F125" s="54">
        <v>100</v>
      </c>
      <c r="G125" s="49"/>
      <c r="H125" s="21"/>
      <c r="I125" s="48">
        <f t="shared" si="6"/>
        <v>0</v>
      </c>
      <c r="J125" s="45">
        <f t="shared" si="7"/>
        <v>0</v>
      </c>
    </row>
    <row r="126" spans="1:10" ht="51" x14ac:dyDescent="0.25">
      <c r="A126" s="1" t="s">
        <v>177</v>
      </c>
      <c r="B126" s="1" t="s">
        <v>992</v>
      </c>
      <c r="C126" s="2">
        <v>101792</v>
      </c>
      <c r="D126" s="4" t="s">
        <v>1031</v>
      </c>
      <c r="E126" s="1" t="s">
        <v>29</v>
      </c>
      <c r="F126" s="54">
        <v>78</v>
      </c>
      <c r="G126" s="49"/>
      <c r="H126" s="21"/>
      <c r="I126" s="48">
        <f t="shared" si="6"/>
        <v>0</v>
      </c>
      <c r="J126" s="45">
        <f t="shared" si="7"/>
        <v>0</v>
      </c>
    </row>
    <row r="127" spans="1:10" ht="51" x14ac:dyDescent="0.25">
      <c r="A127" s="1" t="s">
        <v>178</v>
      </c>
      <c r="B127" s="1" t="s">
        <v>992</v>
      </c>
      <c r="C127" s="2">
        <v>92452</v>
      </c>
      <c r="D127" s="4" t="s">
        <v>1032</v>
      </c>
      <c r="E127" s="1" t="s">
        <v>11</v>
      </c>
      <c r="F127" s="54">
        <v>117</v>
      </c>
      <c r="G127" s="49"/>
      <c r="H127" s="21"/>
      <c r="I127" s="48">
        <f t="shared" si="6"/>
        <v>0</v>
      </c>
      <c r="J127" s="45">
        <f t="shared" si="7"/>
        <v>0</v>
      </c>
    </row>
    <row r="128" spans="1:10" ht="51" x14ac:dyDescent="0.25">
      <c r="A128" s="1" t="s">
        <v>179</v>
      </c>
      <c r="B128" s="1" t="s">
        <v>992</v>
      </c>
      <c r="C128" s="2">
        <v>103682</v>
      </c>
      <c r="D128" s="3" t="s">
        <v>1396</v>
      </c>
      <c r="E128" s="1" t="s">
        <v>29</v>
      </c>
      <c r="F128" s="54">
        <v>20</v>
      </c>
      <c r="G128" s="49"/>
      <c r="H128" s="21"/>
      <c r="I128" s="48">
        <f t="shared" si="6"/>
        <v>0</v>
      </c>
      <c r="J128" s="45">
        <f t="shared" si="7"/>
        <v>0</v>
      </c>
    </row>
    <row r="129" spans="1:10" x14ac:dyDescent="0.25">
      <c r="A129" s="1" t="s">
        <v>180</v>
      </c>
      <c r="B129" s="16" t="s">
        <v>879</v>
      </c>
      <c r="C129" s="72" t="s">
        <v>1276</v>
      </c>
      <c r="D129" s="3" t="s">
        <v>181</v>
      </c>
      <c r="E129" s="1" t="s">
        <v>64</v>
      </c>
      <c r="F129" s="54">
        <v>4200</v>
      </c>
      <c r="G129" s="49"/>
      <c r="H129" s="21"/>
      <c r="I129" s="48">
        <f t="shared" si="6"/>
        <v>0</v>
      </c>
      <c r="J129" s="45">
        <f t="shared" si="7"/>
        <v>0</v>
      </c>
    </row>
    <row r="130" spans="1:10" ht="38.25" x14ac:dyDescent="0.25">
      <c r="A130" s="1" t="s">
        <v>182</v>
      </c>
      <c r="B130" s="1" t="s">
        <v>992</v>
      </c>
      <c r="C130" s="2">
        <v>103672</v>
      </c>
      <c r="D130" s="4" t="s">
        <v>1033</v>
      </c>
      <c r="E130" s="1" t="s">
        <v>29</v>
      </c>
      <c r="F130" s="54">
        <v>20</v>
      </c>
      <c r="G130" s="49"/>
      <c r="H130" s="21"/>
      <c r="I130" s="48">
        <f t="shared" si="6"/>
        <v>0</v>
      </c>
      <c r="J130" s="45">
        <f t="shared" si="7"/>
        <v>0</v>
      </c>
    </row>
    <row r="131" spans="1:10" ht="25.5" x14ac:dyDescent="0.25">
      <c r="A131" s="1" t="s">
        <v>183</v>
      </c>
      <c r="B131" s="16" t="s">
        <v>879</v>
      </c>
      <c r="C131" s="81" t="s">
        <v>1277</v>
      </c>
      <c r="D131" s="3" t="s">
        <v>184</v>
      </c>
      <c r="E131" s="1" t="s">
        <v>34</v>
      </c>
      <c r="F131" s="54">
        <v>130</v>
      </c>
      <c r="G131" s="49"/>
      <c r="H131" s="21"/>
      <c r="I131" s="48">
        <f t="shared" si="6"/>
        <v>0</v>
      </c>
      <c r="J131" s="45">
        <f t="shared" si="7"/>
        <v>0</v>
      </c>
    </row>
    <row r="132" spans="1:10" ht="25.5" x14ac:dyDescent="0.25">
      <c r="A132" s="1" t="s">
        <v>185</v>
      </c>
      <c r="B132" s="16" t="s">
        <v>992</v>
      </c>
      <c r="C132" s="2">
        <v>98751</v>
      </c>
      <c r="D132" s="3" t="s">
        <v>1397</v>
      </c>
      <c r="E132" s="1" t="s">
        <v>34</v>
      </c>
      <c r="F132" s="54">
        <v>100</v>
      </c>
      <c r="G132" s="49"/>
      <c r="H132" s="21"/>
      <c r="I132" s="48">
        <f t="shared" si="6"/>
        <v>0</v>
      </c>
      <c r="J132" s="45">
        <f t="shared" si="7"/>
        <v>0</v>
      </c>
    </row>
    <row r="133" spans="1:10" x14ac:dyDescent="0.25">
      <c r="A133" s="107"/>
      <c r="B133" s="108"/>
      <c r="C133" s="108"/>
      <c r="D133" s="109"/>
      <c r="E133" s="128" t="s">
        <v>144</v>
      </c>
      <c r="F133" s="129"/>
      <c r="G133" s="129"/>
      <c r="H133" s="129"/>
      <c r="I133" s="130"/>
      <c r="J133" s="51">
        <f>SUM(J100:J132)</f>
        <v>0</v>
      </c>
    </row>
    <row r="134" spans="1:10" x14ac:dyDescent="0.25">
      <c r="A134" s="14">
        <v>4</v>
      </c>
      <c r="B134" s="18"/>
      <c r="C134" s="76"/>
      <c r="D134" s="10" t="s">
        <v>186</v>
      </c>
      <c r="E134" s="134"/>
      <c r="F134" s="135"/>
      <c r="G134" s="135"/>
      <c r="H134" s="135"/>
      <c r="I134" s="136"/>
      <c r="J134" s="39"/>
    </row>
    <row r="135" spans="1:10" ht="25.5" x14ac:dyDescent="0.25">
      <c r="A135" s="1" t="s">
        <v>187</v>
      </c>
      <c r="B135" s="16" t="s">
        <v>992</v>
      </c>
      <c r="C135" s="2">
        <v>100860</v>
      </c>
      <c r="D135" s="3" t="s">
        <v>1278</v>
      </c>
      <c r="E135" s="1" t="s">
        <v>23</v>
      </c>
      <c r="F135" s="54">
        <v>13</v>
      </c>
      <c r="G135" s="49"/>
      <c r="H135" s="21"/>
      <c r="I135" s="48">
        <f t="shared" ref="I135:I198" si="8">TRUNC(G135*(1+H135),2)</f>
        <v>0</v>
      </c>
      <c r="J135" s="45">
        <f t="shared" ref="J135:J198" si="9">TRUNC(F135*I135,2)</f>
        <v>0</v>
      </c>
    </row>
    <row r="136" spans="1:10" ht="38.25" x14ac:dyDescent="0.25">
      <c r="A136" s="1" t="s">
        <v>188</v>
      </c>
      <c r="B136" s="1" t="s">
        <v>992</v>
      </c>
      <c r="C136" s="2">
        <v>99635</v>
      </c>
      <c r="D136" s="3" t="s">
        <v>1238</v>
      </c>
      <c r="E136" s="1" t="s">
        <v>23</v>
      </c>
      <c r="F136" s="54">
        <v>45</v>
      </c>
      <c r="G136" s="49"/>
      <c r="H136" s="21"/>
      <c r="I136" s="48">
        <f t="shared" si="8"/>
        <v>0</v>
      </c>
      <c r="J136" s="45">
        <f t="shared" si="9"/>
        <v>0</v>
      </c>
    </row>
    <row r="137" spans="1:10" ht="51" x14ac:dyDescent="0.25">
      <c r="A137" s="12" t="s">
        <v>189</v>
      </c>
      <c r="B137" s="12" t="s">
        <v>992</v>
      </c>
      <c r="C137" s="15">
        <v>101915</v>
      </c>
      <c r="D137" s="13" t="s">
        <v>1239</v>
      </c>
      <c r="E137" s="12" t="s">
        <v>23</v>
      </c>
      <c r="F137" s="56">
        <v>18</v>
      </c>
      <c r="G137" s="49"/>
      <c r="H137" s="21"/>
      <c r="I137" s="48">
        <f t="shared" si="8"/>
        <v>0</v>
      </c>
      <c r="J137" s="45">
        <f t="shared" si="9"/>
        <v>0</v>
      </c>
    </row>
    <row r="138" spans="1:10" ht="25.5" x14ac:dyDescent="0.25">
      <c r="A138" s="1" t="s">
        <v>190</v>
      </c>
      <c r="B138" s="16" t="s">
        <v>992</v>
      </c>
      <c r="C138" s="2">
        <v>101913</v>
      </c>
      <c r="D138" s="4" t="s">
        <v>1034</v>
      </c>
      <c r="E138" s="1" t="s">
        <v>23</v>
      </c>
      <c r="F138" s="54">
        <v>18</v>
      </c>
      <c r="G138" s="49"/>
      <c r="H138" s="21"/>
      <c r="I138" s="48">
        <f t="shared" si="8"/>
        <v>0</v>
      </c>
      <c r="J138" s="45">
        <f t="shared" si="9"/>
        <v>0</v>
      </c>
    </row>
    <row r="139" spans="1:10" ht="51" x14ac:dyDescent="0.25">
      <c r="A139" s="1" t="s">
        <v>191</v>
      </c>
      <c r="B139" s="1" t="s">
        <v>992</v>
      </c>
      <c r="C139" s="2">
        <v>99262</v>
      </c>
      <c r="D139" s="3" t="s">
        <v>192</v>
      </c>
      <c r="E139" s="1" t="s">
        <v>23</v>
      </c>
      <c r="F139" s="54">
        <v>18</v>
      </c>
      <c r="G139" s="49"/>
      <c r="H139" s="21"/>
      <c r="I139" s="48">
        <f t="shared" si="8"/>
        <v>0</v>
      </c>
      <c r="J139" s="45">
        <f t="shared" si="9"/>
        <v>0</v>
      </c>
    </row>
    <row r="140" spans="1:10" ht="51" x14ac:dyDescent="0.25">
      <c r="A140" s="1" t="s">
        <v>193</v>
      </c>
      <c r="B140" s="1" t="s">
        <v>992</v>
      </c>
      <c r="C140" s="2">
        <v>99264</v>
      </c>
      <c r="D140" s="3" t="s">
        <v>1398</v>
      </c>
      <c r="E140" s="1" t="s">
        <v>23</v>
      </c>
      <c r="F140" s="54">
        <v>18</v>
      </c>
      <c r="G140" s="49"/>
      <c r="H140" s="21"/>
      <c r="I140" s="48">
        <f t="shared" si="8"/>
        <v>0</v>
      </c>
      <c r="J140" s="45">
        <f t="shared" si="9"/>
        <v>0</v>
      </c>
    </row>
    <row r="141" spans="1:10" ht="38.25" x14ac:dyDescent="0.25">
      <c r="A141" s="1" t="s">
        <v>194</v>
      </c>
      <c r="B141" s="1" t="s">
        <v>992</v>
      </c>
      <c r="C141" s="2">
        <v>89495</v>
      </c>
      <c r="D141" s="3" t="s">
        <v>1399</v>
      </c>
      <c r="E141" s="1" t="s">
        <v>23</v>
      </c>
      <c r="F141" s="54">
        <v>46</v>
      </c>
      <c r="G141" s="49"/>
      <c r="H141" s="21"/>
      <c r="I141" s="48">
        <f t="shared" si="8"/>
        <v>0</v>
      </c>
      <c r="J141" s="45">
        <f t="shared" si="9"/>
        <v>0</v>
      </c>
    </row>
    <row r="142" spans="1:10" ht="51" x14ac:dyDescent="0.25">
      <c r="A142" s="1" t="s">
        <v>195</v>
      </c>
      <c r="B142" s="1" t="s">
        <v>992</v>
      </c>
      <c r="C142" s="2">
        <v>89707</v>
      </c>
      <c r="D142" s="3" t="s">
        <v>196</v>
      </c>
      <c r="E142" s="1" t="s">
        <v>23</v>
      </c>
      <c r="F142" s="54">
        <v>46</v>
      </c>
      <c r="G142" s="49"/>
      <c r="H142" s="21"/>
      <c r="I142" s="48">
        <f t="shared" si="8"/>
        <v>0</v>
      </c>
      <c r="J142" s="45">
        <f t="shared" si="9"/>
        <v>0</v>
      </c>
    </row>
    <row r="143" spans="1:10" ht="51" x14ac:dyDescent="0.25">
      <c r="A143" s="1" t="s">
        <v>197</v>
      </c>
      <c r="B143" s="1" t="s">
        <v>992</v>
      </c>
      <c r="C143" s="2">
        <v>89708</v>
      </c>
      <c r="D143" s="3" t="s">
        <v>198</v>
      </c>
      <c r="E143" s="1" t="s">
        <v>23</v>
      </c>
      <c r="F143" s="54">
        <v>39</v>
      </c>
      <c r="G143" s="49"/>
      <c r="H143" s="21"/>
      <c r="I143" s="48">
        <f t="shared" si="8"/>
        <v>0</v>
      </c>
      <c r="J143" s="45">
        <f t="shared" si="9"/>
        <v>0</v>
      </c>
    </row>
    <row r="144" spans="1:10" ht="38.25" x14ac:dyDescent="0.25">
      <c r="A144" s="1" t="s">
        <v>199</v>
      </c>
      <c r="B144" s="16" t="s">
        <v>992</v>
      </c>
      <c r="C144" s="2">
        <v>86872</v>
      </c>
      <c r="D144" s="4" t="s">
        <v>1035</v>
      </c>
      <c r="E144" s="1" t="s">
        <v>23</v>
      </c>
      <c r="F144" s="54">
        <v>16</v>
      </c>
      <c r="G144" s="49"/>
      <c r="H144" s="21"/>
      <c r="I144" s="48">
        <f t="shared" si="8"/>
        <v>0</v>
      </c>
      <c r="J144" s="45">
        <f t="shared" si="9"/>
        <v>0</v>
      </c>
    </row>
    <row r="145" spans="1:10" ht="38.25" x14ac:dyDescent="0.25">
      <c r="A145" s="1" t="s">
        <v>200</v>
      </c>
      <c r="B145" s="16" t="s">
        <v>992</v>
      </c>
      <c r="C145" s="2">
        <v>86874</v>
      </c>
      <c r="D145" s="4" t="s">
        <v>1036</v>
      </c>
      <c r="E145" s="1" t="s">
        <v>23</v>
      </c>
      <c r="F145" s="54">
        <v>13</v>
      </c>
      <c r="G145" s="49"/>
      <c r="H145" s="21"/>
      <c r="I145" s="48">
        <f t="shared" si="8"/>
        <v>0</v>
      </c>
      <c r="J145" s="45">
        <f t="shared" si="9"/>
        <v>0</v>
      </c>
    </row>
    <row r="146" spans="1:10" ht="38.25" x14ac:dyDescent="0.25">
      <c r="A146" s="1" t="s">
        <v>201</v>
      </c>
      <c r="B146" s="1" t="s">
        <v>992</v>
      </c>
      <c r="C146" s="2">
        <v>86877</v>
      </c>
      <c r="D146" s="3" t="s">
        <v>1408</v>
      </c>
      <c r="E146" s="1" t="s">
        <v>23</v>
      </c>
      <c r="F146" s="54">
        <v>33</v>
      </c>
      <c r="G146" s="49"/>
      <c r="H146" s="21"/>
      <c r="I146" s="48">
        <f t="shared" si="8"/>
        <v>0</v>
      </c>
      <c r="J146" s="45">
        <f t="shared" si="9"/>
        <v>0</v>
      </c>
    </row>
    <row r="147" spans="1:10" ht="38.25" x14ac:dyDescent="0.25">
      <c r="A147" s="1" t="s">
        <v>202</v>
      </c>
      <c r="B147" s="16" t="s">
        <v>992</v>
      </c>
      <c r="C147" s="2">
        <v>86878</v>
      </c>
      <c r="D147" s="4" t="s">
        <v>1037</v>
      </c>
      <c r="E147" s="1" t="s">
        <v>23</v>
      </c>
      <c r="F147" s="54">
        <v>39</v>
      </c>
      <c r="G147" s="49"/>
      <c r="H147" s="21"/>
      <c r="I147" s="48">
        <f t="shared" si="8"/>
        <v>0</v>
      </c>
      <c r="J147" s="45">
        <f t="shared" si="9"/>
        <v>0</v>
      </c>
    </row>
    <row r="148" spans="1:10" ht="25.5" x14ac:dyDescent="0.25">
      <c r="A148" s="1" t="s">
        <v>203</v>
      </c>
      <c r="B148" s="16" t="s">
        <v>992</v>
      </c>
      <c r="C148" s="2">
        <v>86882</v>
      </c>
      <c r="D148" s="4" t="s">
        <v>1038</v>
      </c>
      <c r="E148" s="1" t="s">
        <v>23</v>
      </c>
      <c r="F148" s="54">
        <v>46</v>
      </c>
      <c r="G148" s="49"/>
      <c r="H148" s="21"/>
      <c r="I148" s="48">
        <f t="shared" si="8"/>
        <v>0</v>
      </c>
      <c r="J148" s="45">
        <f t="shared" si="9"/>
        <v>0</v>
      </c>
    </row>
    <row r="149" spans="1:10" ht="25.5" x14ac:dyDescent="0.25">
      <c r="A149" s="1" t="s">
        <v>204</v>
      </c>
      <c r="B149" s="16" t="s">
        <v>992</v>
      </c>
      <c r="C149" s="2">
        <v>86883</v>
      </c>
      <c r="D149" s="3" t="s">
        <v>1400</v>
      </c>
      <c r="E149" s="1" t="s">
        <v>23</v>
      </c>
      <c r="F149" s="54">
        <v>26</v>
      </c>
      <c r="G149" s="49"/>
      <c r="H149" s="21"/>
      <c r="I149" s="48">
        <f t="shared" si="8"/>
        <v>0</v>
      </c>
      <c r="J149" s="45">
        <f t="shared" si="9"/>
        <v>0</v>
      </c>
    </row>
    <row r="150" spans="1:10" ht="25.5" x14ac:dyDescent="0.25">
      <c r="A150" s="1" t="s">
        <v>205</v>
      </c>
      <c r="B150" s="16" t="s">
        <v>992</v>
      </c>
      <c r="C150" s="2">
        <v>86885</v>
      </c>
      <c r="D150" s="4" t="s">
        <v>1039</v>
      </c>
      <c r="E150" s="1" t="s">
        <v>23</v>
      </c>
      <c r="F150" s="54">
        <v>46</v>
      </c>
      <c r="G150" s="49"/>
      <c r="H150" s="21"/>
      <c r="I150" s="48">
        <f t="shared" si="8"/>
        <v>0</v>
      </c>
      <c r="J150" s="45">
        <f t="shared" si="9"/>
        <v>0</v>
      </c>
    </row>
    <row r="151" spans="1:10" ht="25.5" x14ac:dyDescent="0.25">
      <c r="A151" s="1" t="s">
        <v>206</v>
      </c>
      <c r="B151" s="16" t="s">
        <v>992</v>
      </c>
      <c r="C151" s="2">
        <v>86887</v>
      </c>
      <c r="D151" s="3" t="s">
        <v>1401</v>
      </c>
      <c r="E151" s="1" t="s">
        <v>23</v>
      </c>
      <c r="F151" s="54">
        <v>33</v>
      </c>
      <c r="G151" s="49"/>
      <c r="H151" s="21"/>
      <c r="I151" s="48">
        <f t="shared" si="8"/>
        <v>0</v>
      </c>
      <c r="J151" s="45">
        <f t="shared" si="9"/>
        <v>0</v>
      </c>
    </row>
    <row r="152" spans="1:10" ht="25.5" x14ac:dyDescent="0.25">
      <c r="A152" s="1" t="s">
        <v>207</v>
      </c>
      <c r="B152" s="16" t="s">
        <v>992</v>
      </c>
      <c r="C152" s="2">
        <v>86886</v>
      </c>
      <c r="D152" s="3" t="s">
        <v>1402</v>
      </c>
      <c r="E152" s="1" t="s">
        <v>23</v>
      </c>
      <c r="F152" s="54">
        <v>13</v>
      </c>
      <c r="G152" s="49"/>
      <c r="H152" s="21"/>
      <c r="I152" s="48">
        <f t="shared" si="8"/>
        <v>0</v>
      </c>
      <c r="J152" s="45">
        <f t="shared" si="9"/>
        <v>0</v>
      </c>
    </row>
    <row r="153" spans="1:10" ht="25.5" x14ac:dyDescent="0.25">
      <c r="A153" s="1" t="s">
        <v>208</v>
      </c>
      <c r="B153" s="16" t="s">
        <v>992</v>
      </c>
      <c r="C153" s="2">
        <v>86888</v>
      </c>
      <c r="D153" s="4" t="s">
        <v>1040</v>
      </c>
      <c r="E153" s="1" t="s">
        <v>23</v>
      </c>
      <c r="F153" s="54">
        <v>33</v>
      </c>
      <c r="G153" s="49"/>
      <c r="H153" s="21"/>
      <c r="I153" s="48">
        <f t="shared" si="8"/>
        <v>0</v>
      </c>
      <c r="J153" s="45">
        <f t="shared" si="9"/>
        <v>0</v>
      </c>
    </row>
    <row r="154" spans="1:10" ht="38.25" x14ac:dyDescent="0.25">
      <c r="A154" s="1" t="s">
        <v>209</v>
      </c>
      <c r="B154" s="16" t="s">
        <v>992</v>
      </c>
      <c r="C154" s="2">
        <v>86889</v>
      </c>
      <c r="D154" s="3" t="s">
        <v>1403</v>
      </c>
      <c r="E154" s="1" t="s">
        <v>23</v>
      </c>
      <c r="F154" s="54">
        <v>13</v>
      </c>
      <c r="G154" s="49"/>
      <c r="H154" s="21"/>
      <c r="I154" s="48">
        <f t="shared" si="8"/>
        <v>0</v>
      </c>
      <c r="J154" s="45">
        <f t="shared" si="9"/>
        <v>0</v>
      </c>
    </row>
    <row r="155" spans="1:10" ht="38.25" x14ac:dyDescent="0.25">
      <c r="A155" s="1" t="s">
        <v>210</v>
      </c>
      <c r="B155" s="16" t="s">
        <v>992</v>
      </c>
      <c r="C155" s="2">
        <v>86895</v>
      </c>
      <c r="D155" s="3" t="s">
        <v>1404</v>
      </c>
      <c r="E155" s="1" t="s">
        <v>23</v>
      </c>
      <c r="F155" s="54">
        <v>26</v>
      </c>
      <c r="G155" s="49"/>
      <c r="H155" s="21"/>
      <c r="I155" s="48">
        <f t="shared" si="8"/>
        <v>0</v>
      </c>
      <c r="J155" s="45">
        <f t="shared" si="9"/>
        <v>0</v>
      </c>
    </row>
    <row r="156" spans="1:10" ht="38.25" x14ac:dyDescent="0.25">
      <c r="A156" s="1" t="s">
        <v>211</v>
      </c>
      <c r="B156" s="16" t="s">
        <v>992</v>
      </c>
      <c r="C156" s="2">
        <v>86901</v>
      </c>
      <c r="D156" s="3" t="s">
        <v>1405</v>
      </c>
      <c r="E156" s="1" t="s">
        <v>23</v>
      </c>
      <c r="F156" s="54">
        <v>22</v>
      </c>
      <c r="G156" s="49"/>
      <c r="H156" s="21"/>
      <c r="I156" s="48">
        <f t="shared" si="8"/>
        <v>0</v>
      </c>
      <c r="J156" s="45">
        <f t="shared" si="9"/>
        <v>0</v>
      </c>
    </row>
    <row r="157" spans="1:10" ht="38.25" x14ac:dyDescent="0.25">
      <c r="A157" s="1" t="s">
        <v>212</v>
      </c>
      <c r="B157" s="1" t="s">
        <v>992</v>
      </c>
      <c r="C157" s="2">
        <v>86903</v>
      </c>
      <c r="D157" s="4" t="s">
        <v>1041</v>
      </c>
      <c r="E157" s="1" t="s">
        <v>23</v>
      </c>
      <c r="F157" s="54">
        <v>22</v>
      </c>
      <c r="G157" s="49"/>
      <c r="H157" s="21"/>
      <c r="I157" s="48">
        <f t="shared" si="8"/>
        <v>0</v>
      </c>
      <c r="J157" s="45">
        <f t="shared" si="9"/>
        <v>0</v>
      </c>
    </row>
    <row r="158" spans="1:10" ht="38.25" x14ac:dyDescent="0.25">
      <c r="A158" s="1" t="s">
        <v>213</v>
      </c>
      <c r="B158" s="1" t="s">
        <v>992</v>
      </c>
      <c r="C158" s="2">
        <v>86904</v>
      </c>
      <c r="D158" s="4" t="s">
        <v>1042</v>
      </c>
      <c r="E158" s="1" t="s">
        <v>23</v>
      </c>
      <c r="F158" s="54">
        <v>22</v>
      </c>
      <c r="G158" s="49"/>
      <c r="H158" s="21"/>
      <c r="I158" s="48">
        <f t="shared" si="8"/>
        <v>0</v>
      </c>
      <c r="J158" s="45">
        <f t="shared" si="9"/>
        <v>0</v>
      </c>
    </row>
    <row r="159" spans="1:10" ht="25.5" x14ac:dyDescent="0.25">
      <c r="A159" s="1" t="s">
        <v>214</v>
      </c>
      <c r="B159" s="16" t="s">
        <v>879</v>
      </c>
      <c r="C159" s="2">
        <v>101314</v>
      </c>
      <c r="D159" s="3" t="s">
        <v>215</v>
      </c>
      <c r="E159" s="1" t="s">
        <v>23</v>
      </c>
      <c r="F159" s="54">
        <v>9</v>
      </c>
      <c r="G159" s="49"/>
      <c r="H159" s="21"/>
      <c r="I159" s="48">
        <f t="shared" si="8"/>
        <v>0</v>
      </c>
      <c r="J159" s="45">
        <f t="shared" si="9"/>
        <v>0</v>
      </c>
    </row>
    <row r="160" spans="1:10" ht="38.25" x14ac:dyDescent="0.25">
      <c r="A160" s="1" t="s">
        <v>216</v>
      </c>
      <c r="B160" s="1" t="s">
        <v>992</v>
      </c>
      <c r="C160" s="2">
        <v>86909</v>
      </c>
      <c r="D160" s="3" t="s">
        <v>1406</v>
      </c>
      <c r="E160" s="1" t="s">
        <v>23</v>
      </c>
      <c r="F160" s="54">
        <v>13</v>
      </c>
      <c r="G160" s="49"/>
      <c r="H160" s="21"/>
      <c r="I160" s="48">
        <f t="shared" si="8"/>
        <v>0</v>
      </c>
      <c r="J160" s="45">
        <f t="shared" si="9"/>
        <v>0</v>
      </c>
    </row>
    <row r="161" spans="1:10" ht="25.5" x14ac:dyDescent="0.25">
      <c r="A161" s="1" t="s">
        <v>217</v>
      </c>
      <c r="B161" s="16" t="s">
        <v>992</v>
      </c>
      <c r="C161" s="2">
        <v>86914</v>
      </c>
      <c r="D161" s="3" t="s">
        <v>1407</v>
      </c>
      <c r="E161" s="1" t="s">
        <v>23</v>
      </c>
      <c r="F161" s="54">
        <v>13</v>
      </c>
      <c r="G161" s="49"/>
      <c r="H161" s="21"/>
      <c r="I161" s="48">
        <f t="shared" si="8"/>
        <v>0</v>
      </c>
      <c r="J161" s="45">
        <f t="shared" si="9"/>
        <v>0</v>
      </c>
    </row>
    <row r="162" spans="1:10" ht="51" x14ac:dyDescent="0.25">
      <c r="A162" s="1" t="s">
        <v>218</v>
      </c>
      <c r="B162" s="16" t="s">
        <v>992</v>
      </c>
      <c r="C162" s="2">
        <v>86915</v>
      </c>
      <c r="D162" s="4" t="s">
        <v>1043</v>
      </c>
      <c r="E162" s="1" t="s">
        <v>23</v>
      </c>
      <c r="F162" s="54">
        <v>72</v>
      </c>
      <c r="G162" s="49"/>
      <c r="H162" s="21"/>
      <c r="I162" s="48">
        <f t="shared" si="8"/>
        <v>0</v>
      </c>
      <c r="J162" s="45">
        <f t="shared" si="9"/>
        <v>0</v>
      </c>
    </row>
    <row r="163" spans="1:10" x14ac:dyDescent="0.25">
      <c r="A163" s="1" t="s">
        <v>219</v>
      </c>
      <c r="B163" s="16" t="s">
        <v>879</v>
      </c>
      <c r="C163" s="72">
        <v>101409</v>
      </c>
      <c r="D163" s="3" t="s">
        <v>220</v>
      </c>
      <c r="E163" s="1" t="s">
        <v>23</v>
      </c>
      <c r="F163" s="54">
        <v>20</v>
      </c>
      <c r="G163" s="49"/>
      <c r="H163" s="21"/>
      <c r="I163" s="48">
        <f t="shared" si="8"/>
        <v>0</v>
      </c>
      <c r="J163" s="45">
        <f t="shared" si="9"/>
        <v>0</v>
      </c>
    </row>
    <row r="164" spans="1:10" ht="51" x14ac:dyDescent="0.25">
      <c r="A164" s="1" t="s">
        <v>221</v>
      </c>
      <c r="B164" s="1" t="s">
        <v>992</v>
      </c>
      <c r="C164" s="2">
        <v>86920</v>
      </c>
      <c r="D164" s="3" t="s">
        <v>1409</v>
      </c>
      <c r="E164" s="1" t="s">
        <v>23</v>
      </c>
      <c r="F164" s="54">
        <v>13</v>
      </c>
      <c r="G164" s="49"/>
      <c r="H164" s="21"/>
      <c r="I164" s="48">
        <f t="shared" si="8"/>
        <v>0</v>
      </c>
      <c r="J164" s="45">
        <f t="shared" si="9"/>
        <v>0</v>
      </c>
    </row>
    <row r="165" spans="1:10" ht="51" x14ac:dyDescent="0.25">
      <c r="A165" s="1" t="s">
        <v>1496</v>
      </c>
      <c r="B165" s="1" t="s">
        <v>992</v>
      </c>
      <c r="C165" s="2">
        <v>86935</v>
      </c>
      <c r="D165" s="3" t="s">
        <v>223</v>
      </c>
      <c r="E165" s="1" t="s">
        <v>23</v>
      </c>
      <c r="F165" s="54">
        <v>13</v>
      </c>
      <c r="G165" s="49"/>
      <c r="H165" s="21"/>
      <c r="I165" s="48">
        <f t="shared" si="8"/>
        <v>0</v>
      </c>
      <c r="J165" s="45">
        <f t="shared" si="9"/>
        <v>0</v>
      </c>
    </row>
    <row r="166" spans="1:10" ht="51" x14ac:dyDescent="0.25">
      <c r="A166" s="1" t="s">
        <v>222</v>
      </c>
      <c r="B166" s="1" t="s">
        <v>992</v>
      </c>
      <c r="C166" s="2">
        <v>86936</v>
      </c>
      <c r="D166" s="3" t="s">
        <v>225</v>
      </c>
      <c r="E166" s="1" t="s">
        <v>23</v>
      </c>
      <c r="F166" s="54">
        <v>3</v>
      </c>
      <c r="G166" s="49"/>
      <c r="H166" s="21"/>
      <c r="I166" s="48">
        <f t="shared" si="8"/>
        <v>0</v>
      </c>
      <c r="J166" s="45">
        <f t="shared" si="9"/>
        <v>0</v>
      </c>
    </row>
    <row r="167" spans="1:10" ht="25.5" x14ac:dyDescent="0.25">
      <c r="A167" s="1" t="s">
        <v>224</v>
      </c>
      <c r="B167" s="16" t="s">
        <v>879</v>
      </c>
      <c r="C167" s="72">
        <v>101357</v>
      </c>
      <c r="D167" s="3" t="s">
        <v>227</v>
      </c>
      <c r="E167" s="1" t="s">
        <v>23</v>
      </c>
      <c r="F167" s="54">
        <v>3</v>
      </c>
      <c r="G167" s="49"/>
      <c r="H167" s="21"/>
      <c r="I167" s="48">
        <f t="shared" si="8"/>
        <v>0</v>
      </c>
      <c r="J167" s="45">
        <f t="shared" si="9"/>
        <v>0</v>
      </c>
    </row>
    <row r="168" spans="1:10" ht="51" x14ac:dyDescent="0.25">
      <c r="A168" s="1" t="s">
        <v>226</v>
      </c>
      <c r="B168" s="1" t="s">
        <v>992</v>
      </c>
      <c r="C168" s="2">
        <v>95470</v>
      </c>
      <c r="D168" s="4" t="s">
        <v>1044</v>
      </c>
      <c r="E168" s="1" t="s">
        <v>23</v>
      </c>
      <c r="F168" s="54">
        <v>33</v>
      </c>
      <c r="G168" s="49"/>
      <c r="H168" s="21"/>
      <c r="I168" s="48">
        <f t="shared" si="8"/>
        <v>0</v>
      </c>
      <c r="J168" s="45">
        <f t="shared" si="9"/>
        <v>0</v>
      </c>
    </row>
    <row r="169" spans="1:10" ht="51" x14ac:dyDescent="0.25">
      <c r="A169" s="1" t="s">
        <v>228</v>
      </c>
      <c r="B169" s="1" t="s">
        <v>992</v>
      </c>
      <c r="C169" s="2">
        <v>95471</v>
      </c>
      <c r="D169" s="4" t="s">
        <v>1045</v>
      </c>
      <c r="E169" s="1" t="s">
        <v>23</v>
      </c>
      <c r="F169" s="54">
        <v>11</v>
      </c>
      <c r="G169" s="49"/>
      <c r="H169" s="21"/>
      <c r="I169" s="48">
        <f t="shared" si="8"/>
        <v>0</v>
      </c>
      <c r="J169" s="45">
        <f t="shared" si="9"/>
        <v>0</v>
      </c>
    </row>
    <row r="170" spans="1:10" ht="38.25" x14ac:dyDescent="0.25">
      <c r="A170" s="1" t="s">
        <v>229</v>
      </c>
      <c r="B170" s="16" t="s">
        <v>992</v>
      </c>
      <c r="C170" s="2">
        <v>95542</v>
      </c>
      <c r="D170" s="4" t="s">
        <v>1046</v>
      </c>
      <c r="E170" s="1" t="s">
        <v>23</v>
      </c>
      <c r="F170" s="54">
        <v>12</v>
      </c>
      <c r="G170" s="49"/>
      <c r="H170" s="21"/>
      <c r="I170" s="48">
        <f t="shared" si="8"/>
        <v>0</v>
      </c>
      <c r="J170" s="45">
        <f t="shared" si="9"/>
        <v>0</v>
      </c>
    </row>
    <row r="171" spans="1:10" ht="38.25" x14ac:dyDescent="0.25">
      <c r="A171" s="1" t="s">
        <v>230</v>
      </c>
      <c r="B171" s="16" t="s">
        <v>992</v>
      </c>
      <c r="C171" s="2">
        <v>95543</v>
      </c>
      <c r="D171" s="4" t="s">
        <v>1047</v>
      </c>
      <c r="E171" s="1" t="s">
        <v>23</v>
      </c>
      <c r="F171" s="54">
        <v>12</v>
      </c>
      <c r="G171" s="49"/>
      <c r="H171" s="21"/>
      <c r="I171" s="48">
        <f t="shared" si="8"/>
        <v>0</v>
      </c>
      <c r="J171" s="45">
        <f t="shared" si="9"/>
        <v>0</v>
      </c>
    </row>
    <row r="172" spans="1:10" ht="25.5" x14ac:dyDescent="0.25">
      <c r="A172" s="1" t="s">
        <v>231</v>
      </c>
      <c r="B172" s="16" t="s">
        <v>992</v>
      </c>
      <c r="C172" s="2">
        <v>95544</v>
      </c>
      <c r="D172" s="4" t="s">
        <v>1048</v>
      </c>
      <c r="E172" s="1" t="s">
        <v>23</v>
      </c>
      <c r="F172" s="54">
        <v>12</v>
      </c>
      <c r="G172" s="49"/>
      <c r="H172" s="21"/>
      <c r="I172" s="48">
        <f t="shared" si="8"/>
        <v>0</v>
      </c>
      <c r="J172" s="45">
        <f t="shared" si="9"/>
        <v>0</v>
      </c>
    </row>
    <row r="173" spans="1:10" ht="25.5" x14ac:dyDescent="0.25">
      <c r="A173" s="1" t="s">
        <v>232</v>
      </c>
      <c r="B173" s="16" t="s">
        <v>992</v>
      </c>
      <c r="C173" s="2">
        <v>95545</v>
      </c>
      <c r="D173" s="4" t="s">
        <v>1049</v>
      </c>
      <c r="E173" s="1" t="s">
        <v>23</v>
      </c>
      <c r="F173" s="54">
        <v>12</v>
      </c>
      <c r="G173" s="49"/>
      <c r="H173" s="21"/>
      <c r="I173" s="48">
        <f t="shared" si="8"/>
        <v>0</v>
      </c>
      <c r="J173" s="45">
        <f t="shared" si="9"/>
        <v>0</v>
      </c>
    </row>
    <row r="174" spans="1:10" ht="38.25" x14ac:dyDescent="0.25">
      <c r="A174" s="1" t="s">
        <v>233</v>
      </c>
      <c r="B174" s="16" t="s">
        <v>992</v>
      </c>
      <c r="C174" s="2">
        <v>95546</v>
      </c>
      <c r="D174" s="4" t="s">
        <v>1050</v>
      </c>
      <c r="E174" s="1" t="s">
        <v>23</v>
      </c>
      <c r="F174" s="54">
        <v>12</v>
      </c>
      <c r="G174" s="49"/>
      <c r="H174" s="21"/>
      <c r="I174" s="48">
        <f t="shared" si="8"/>
        <v>0</v>
      </c>
      <c r="J174" s="45">
        <f t="shared" si="9"/>
        <v>0</v>
      </c>
    </row>
    <row r="175" spans="1:10" ht="38.25" x14ac:dyDescent="0.25">
      <c r="A175" s="1" t="s">
        <v>234</v>
      </c>
      <c r="B175" s="1" t="s">
        <v>992</v>
      </c>
      <c r="C175" s="2">
        <v>95547</v>
      </c>
      <c r="D175" s="4" t="s">
        <v>1051</v>
      </c>
      <c r="E175" s="1" t="s">
        <v>23</v>
      </c>
      <c r="F175" s="54">
        <v>18</v>
      </c>
      <c r="G175" s="49"/>
      <c r="H175" s="21"/>
      <c r="I175" s="48">
        <f t="shared" si="8"/>
        <v>0</v>
      </c>
      <c r="J175" s="45">
        <f t="shared" si="9"/>
        <v>0</v>
      </c>
    </row>
    <row r="176" spans="1:10" ht="25.5" x14ac:dyDescent="0.25">
      <c r="A176" s="1" t="s">
        <v>235</v>
      </c>
      <c r="B176" s="16" t="s">
        <v>992</v>
      </c>
      <c r="C176" s="2">
        <v>100857</v>
      </c>
      <c r="D176" s="4" t="s">
        <v>1052</v>
      </c>
      <c r="E176" s="1" t="s">
        <v>23</v>
      </c>
      <c r="F176" s="54">
        <v>16</v>
      </c>
      <c r="G176" s="49"/>
      <c r="H176" s="21"/>
      <c r="I176" s="48">
        <f t="shared" si="8"/>
        <v>0</v>
      </c>
      <c r="J176" s="45">
        <f t="shared" si="9"/>
        <v>0</v>
      </c>
    </row>
    <row r="177" spans="1:10" ht="25.5" x14ac:dyDescent="0.25">
      <c r="A177" s="1" t="s">
        <v>236</v>
      </c>
      <c r="B177" s="23" t="s">
        <v>992</v>
      </c>
      <c r="C177" s="2">
        <v>100858</v>
      </c>
      <c r="D177" s="11" t="s">
        <v>1053</v>
      </c>
      <c r="E177" s="1" t="s">
        <v>23</v>
      </c>
      <c r="F177" s="54">
        <v>20</v>
      </c>
      <c r="G177" s="49"/>
      <c r="H177" s="21"/>
      <c r="I177" s="48">
        <f t="shared" si="8"/>
        <v>0</v>
      </c>
      <c r="J177" s="45">
        <f t="shared" si="9"/>
        <v>0</v>
      </c>
    </row>
    <row r="178" spans="1:10" x14ac:dyDescent="0.25">
      <c r="A178" s="1" t="s">
        <v>237</v>
      </c>
      <c r="B178" s="16" t="s">
        <v>879</v>
      </c>
      <c r="C178" s="72">
        <v>101336</v>
      </c>
      <c r="D178" s="3" t="s">
        <v>239</v>
      </c>
      <c r="E178" s="1" t="s">
        <v>23</v>
      </c>
      <c r="F178" s="54">
        <v>10</v>
      </c>
      <c r="G178" s="49"/>
      <c r="H178" s="21"/>
      <c r="I178" s="48">
        <f t="shared" si="8"/>
        <v>0</v>
      </c>
      <c r="J178" s="45">
        <f t="shared" si="9"/>
        <v>0</v>
      </c>
    </row>
    <row r="179" spans="1:10" ht="63.75" x14ac:dyDescent="0.25">
      <c r="A179" s="1" t="s">
        <v>238</v>
      </c>
      <c r="B179" s="1" t="s">
        <v>992</v>
      </c>
      <c r="C179" s="2">
        <v>89987</v>
      </c>
      <c r="D179" s="4" t="s">
        <v>1054</v>
      </c>
      <c r="E179" s="1" t="s">
        <v>23</v>
      </c>
      <c r="F179" s="54">
        <v>26</v>
      </c>
      <c r="G179" s="49"/>
      <c r="H179" s="21"/>
      <c r="I179" s="48">
        <f t="shared" si="8"/>
        <v>0</v>
      </c>
      <c r="J179" s="45">
        <f t="shared" si="9"/>
        <v>0</v>
      </c>
    </row>
    <row r="180" spans="1:10" ht="38.25" x14ac:dyDescent="0.25">
      <c r="A180" s="1" t="s">
        <v>240</v>
      </c>
      <c r="B180" s="1" t="s">
        <v>992</v>
      </c>
      <c r="C180" s="2">
        <v>94792</v>
      </c>
      <c r="D180" s="4" t="s">
        <v>1055</v>
      </c>
      <c r="E180" s="1" t="s">
        <v>23</v>
      </c>
      <c r="F180" s="54">
        <v>16</v>
      </c>
      <c r="G180" s="49"/>
      <c r="H180" s="21"/>
      <c r="I180" s="48">
        <f t="shared" si="8"/>
        <v>0</v>
      </c>
      <c r="J180" s="45">
        <f t="shared" si="9"/>
        <v>0</v>
      </c>
    </row>
    <row r="181" spans="1:10" ht="51" x14ac:dyDescent="0.25">
      <c r="A181" s="1" t="s">
        <v>241</v>
      </c>
      <c r="B181" s="1" t="s">
        <v>992</v>
      </c>
      <c r="C181" s="2">
        <v>89984</v>
      </c>
      <c r="D181" s="4" t="s">
        <v>1056</v>
      </c>
      <c r="E181" s="1" t="s">
        <v>23</v>
      </c>
      <c r="F181" s="54">
        <v>26</v>
      </c>
      <c r="G181" s="49"/>
      <c r="H181" s="21"/>
      <c r="I181" s="48">
        <f t="shared" si="8"/>
        <v>0</v>
      </c>
      <c r="J181" s="45">
        <f t="shared" si="9"/>
        <v>0</v>
      </c>
    </row>
    <row r="182" spans="1:10" ht="51" x14ac:dyDescent="0.25">
      <c r="A182" s="1" t="s">
        <v>242</v>
      </c>
      <c r="B182" s="1" t="s">
        <v>992</v>
      </c>
      <c r="C182" s="2">
        <v>89986</v>
      </c>
      <c r="D182" s="4" t="s">
        <v>1057</v>
      </c>
      <c r="E182" s="1" t="s">
        <v>23</v>
      </c>
      <c r="F182" s="54">
        <v>26</v>
      </c>
      <c r="G182" s="49"/>
      <c r="H182" s="21"/>
      <c r="I182" s="48">
        <f t="shared" si="8"/>
        <v>0</v>
      </c>
      <c r="J182" s="45">
        <f t="shared" si="9"/>
        <v>0</v>
      </c>
    </row>
    <row r="183" spans="1:10" ht="25.5" x14ac:dyDescent="0.25">
      <c r="A183" s="1" t="s">
        <v>243</v>
      </c>
      <c r="B183" s="16" t="s">
        <v>992</v>
      </c>
      <c r="C183" s="2">
        <v>94497</v>
      </c>
      <c r="D183" s="4" t="s">
        <v>1058</v>
      </c>
      <c r="E183" s="1" t="s">
        <v>23</v>
      </c>
      <c r="F183" s="54">
        <v>26</v>
      </c>
      <c r="G183" s="49"/>
      <c r="H183" s="21"/>
      <c r="I183" s="48">
        <f t="shared" si="8"/>
        <v>0</v>
      </c>
      <c r="J183" s="45">
        <f t="shared" si="9"/>
        <v>0</v>
      </c>
    </row>
    <row r="184" spans="1:10" ht="25.5" x14ac:dyDescent="0.25">
      <c r="A184" s="1" t="s">
        <v>244</v>
      </c>
      <c r="B184" s="16" t="s">
        <v>992</v>
      </c>
      <c r="C184" s="2">
        <v>94498</v>
      </c>
      <c r="D184" s="4" t="s">
        <v>1059</v>
      </c>
      <c r="E184" s="1" t="s">
        <v>23</v>
      </c>
      <c r="F184" s="54">
        <v>26</v>
      </c>
      <c r="G184" s="49"/>
      <c r="H184" s="21"/>
      <c r="I184" s="48">
        <f t="shared" si="8"/>
        <v>0</v>
      </c>
      <c r="J184" s="45">
        <f t="shared" si="9"/>
        <v>0</v>
      </c>
    </row>
    <row r="185" spans="1:10" ht="25.5" x14ac:dyDescent="0.25">
      <c r="A185" s="1" t="s">
        <v>245</v>
      </c>
      <c r="B185" s="16" t="s">
        <v>992</v>
      </c>
      <c r="C185" s="2">
        <v>94499</v>
      </c>
      <c r="D185" s="4" t="s">
        <v>1060</v>
      </c>
      <c r="E185" s="1" t="s">
        <v>23</v>
      </c>
      <c r="F185" s="54">
        <v>26</v>
      </c>
      <c r="G185" s="49"/>
      <c r="H185" s="21"/>
      <c r="I185" s="48">
        <f t="shared" si="8"/>
        <v>0</v>
      </c>
      <c r="J185" s="45">
        <f t="shared" si="9"/>
        <v>0</v>
      </c>
    </row>
    <row r="186" spans="1:10" x14ac:dyDescent="0.25">
      <c r="A186" s="1" t="s">
        <v>246</v>
      </c>
      <c r="B186" s="16" t="s">
        <v>879</v>
      </c>
      <c r="C186" s="72">
        <v>100560</v>
      </c>
      <c r="D186" s="3" t="s">
        <v>248</v>
      </c>
      <c r="E186" s="1" t="s">
        <v>23</v>
      </c>
      <c r="F186" s="54">
        <v>24</v>
      </c>
      <c r="G186" s="49"/>
      <c r="H186" s="21"/>
      <c r="I186" s="48">
        <f t="shared" si="8"/>
        <v>0</v>
      </c>
      <c r="J186" s="45">
        <f t="shared" si="9"/>
        <v>0</v>
      </c>
    </row>
    <row r="187" spans="1:10" ht="25.5" x14ac:dyDescent="0.25">
      <c r="A187" s="1" t="s">
        <v>247</v>
      </c>
      <c r="B187" s="16" t="s">
        <v>879</v>
      </c>
      <c r="C187" s="72">
        <v>100850</v>
      </c>
      <c r="D187" s="3" t="s">
        <v>250</v>
      </c>
      <c r="E187" s="1" t="s">
        <v>23</v>
      </c>
      <c r="F187" s="54">
        <v>26</v>
      </c>
      <c r="G187" s="49"/>
      <c r="H187" s="21"/>
      <c r="I187" s="48">
        <f t="shared" si="8"/>
        <v>0</v>
      </c>
      <c r="J187" s="45">
        <f t="shared" si="9"/>
        <v>0</v>
      </c>
    </row>
    <row r="188" spans="1:10" ht="25.5" x14ac:dyDescent="0.25">
      <c r="A188" s="1" t="s">
        <v>249</v>
      </c>
      <c r="B188" s="16" t="s">
        <v>879</v>
      </c>
      <c r="C188" s="72">
        <v>100855</v>
      </c>
      <c r="D188" s="3" t="s">
        <v>252</v>
      </c>
      <c r="E188" s="1" t="s">
        <v>23</v>
      </c>
      <c r="F188" s="54">
        <v>26</v>
      </c>
      <c r="G188" s="49"/>
      <c r="H188" s="21"/>
      <c r="I188" s="48">
        <f t="shared" si="8"/>
        <v>0</v>
      </c>
      <c r="J188" s="45">
        <f t="shared" si="9"/>
        <v>0</v>
      </c>
    </row>
    <row r="189" spans="1:10" ht="76.5" x14ac:dyDescent="0.25">
      <c r="A189" s="1" t="s">
        <v>251</v>
      </c>
      <c r="B189" s="1" t="s">
        <v>992</v>
      </c>
      <c r="C189" s="2">
        <v>96765</v>
      </c>
      <c r="D189" s="4" t="s">
        <v>1061</v>
      </c>
      <c r="E189" s="1" t="s">
        <v>23</v>
      </c>
      <c r="F189" s="54">
        <v>26</v>
      </c>
      <c r="G189" s="49"/>
      <c r="H189" s="21"/>
      <c r="I189" s="48">
        <f t="shared" si="8"/>
        <v>0</v>
      </c>
      <c r="J189" s="45">
        <f t="shared" si="9"/>
        <v>0</v>
      </c>
    </row>
    <row r="190" spans="1:10" ht="25.5" x14ac:dyDescent="0.25">
      <c r="A190" s="1" t="s">
        <v>253</v>
      </c>
      <c r="B190" s="16" t="s">
        <v>879</v>
      </c>
      <c r="C190" s="2">
        <v>100865</v>
      </c>
      <c r="D190" s="3" t="s">
        <v>255</v>
      </c>
      <c r="E190" s="1" t="s">
        <v>23</v>
      </c>
      <c r="F190" s="54">
        <v>48</v>
      </c>
      <c r="G190" s="49"/>
      <c r="H190" s="21"/>
      <c r="I190" s="48">
        <f t="shared" si="8"/>
        <v>0</v>
      </c>
      <c r="J190" s="45">
        <f t="shared" si="9"/>
        <v>0</v>
      </c>
    </row>
    <row r="191" spans="1:10" ht="25.5" x14ac:dyDescent="0.25">
      <c r="A191" s="1" t="s">
        <v>254</v>
      </c>
      <c r="B191" s="16" t="s">
        <v>879</v>
      </c>
      <c r="C191" s="2">
        <v>100930</v>
      </c>
      <c r="D191" s="3" t="s">
        <v>257</v>
      </c>
      <c r="E191" s="1" t="s">
        <v>34</v>
      </c>
      <c r="F191" s="54">
        <v>156</v>
      </c>
      <c r="G191" s="49"/>
      <c r="H191" s="21"/>
      <c r="I191" s="48">
        <f t="shared" si="8"/>
        <v>0</v>
      </c>
      <c r="J191" s="45">
        <f t="shared" si="9"/>
        <v>0</v>
      </c>
    </row>
    <row r="192" spans="1:10" ht="25.5" x14ac:dyDescent="0.25">
      <c r="A192" s="1" t="s">
        <v>256</v>
      </c>
      <c r="B192" s="16" t="s">
        <v>879</v>
      </c>
      <c r="C192" s="2">
        <v>100931</v>
      </c>
      <c r="D192" s="3" t="s">
        <v>259</v>
      </c>
      <c r="E192" s="1" t="s">
        <v>34</v>
      </c>
      <c r="F192" s="54">
        <v>156</v>
      </c>
      <c r="G192" s="49"/>
      <c r="H192" s="21"/>
      <c r="I192" s="48">
        <f t="shared" si="8"/>
        <v>0</v>
      </c>
      <c r="J192" s="45">
        <f t="shared" si="9"/>
        <v>0</v>
      </c>
    </row>
    <row r="193" spans="1:10" ht="25.5" x14ac:dyDescent="0.25">
      <c r="A193" s="1" t="s">
        <v>258</v>
      </c>
      <c r="B193" s="16" t="s">
        <v>879</v>
      </c>
      <c r="C193" s="2">
        <v>100932</v>
      </c>
      <c r="D193" s="3" t="s">
        <v>261</v>
      </c>
      <c r="E193" s="1" t="s">
        <v>34</v>
      </c>
      <c r="F193" s="54">
        <v>156</v>
      </c>
      <c r="G193" s="49"/>
      <c r="H193" s="21"/>
      <c r="I193" s="48">
        <f t="shared" si="8"/>
        <v>0</v>
      </c>
      <c r="J193" s="45">
        <f t="shared" si="9"/>
        <v>0</v>
      </c>
    </row>
    <row r="194" spans="1:10" ht="25.5" x14ac:dyDescent="0.25">
      <c r="A194" s="1" t="s">
        <v>260</v>
      </c>
      <c r="B194" s="16" t="s">
        <v>879</v>
      </c>
      <c r="C194" s="2">
        <v>100933</v>
      </c>
      <c r="D194" s="3" t="s">
        <v>263</v>
      </c>
      <c r="E194" s="1" t="s">
        <v>34</v>
      </c>
      <c r="F194" s="54">
        <v>156</v>
      </c>
      <c r="G194" s="49"/>
      <c r="H194" s="21"/>
      <c r="I194" s="48">
        <f t="shared" si="8"/>
        <v>0</v>
      </c>
      <c r="J194" s="45">
        <f t="shared" si="9"/>
        <v>0</v>
      </c>
    </row>
    <row r="195" spans="1:10" ht="25.5" x14ac:dyDescent="0.25">
      <c r="A195" s="1" t="s">
        <v>262</v>
      </c>
      <c r="B195" s="16" t="s">
        <v>879</v>
      </c>
      <c r="C195" s="2">
        <v>100934</v>
      </c>
      <c r="D195" s="3" t="s">
        <v>265</v>
      </c>
      <c r="E195" s="1" t="s">
        <v>34</v>
      </c>
      <c r="F195" s="54">
        <v>104</v>
      </c>
      <c r="G195" s="49"/>
      <c r="H195" s="21"/>
      <c r="I195" s="48">
        <f t="shared" si="8"/>
        <v>0</v>
      </c>
      <c r="J195" s="45">
        <f t="shared" si="9"/>
        <v>0</v>
      </c>
    </row>
    <row r="196" spans="1:10" ht="25.5" x14ac:dyDescent="0.25">
      <c r="A196" s="1" t="s">
        <v>264</v>
      </c>
      <c r="B196" s="16" t="s">
        <v>879</v>
      </c>
      <c r="C196" s="2">
        <v>100261</v>
      </c>
      <c r="D196" s="3" t="s">
        <v>267</v>
      </c>
      <c r="E196" s="1" t="s">
        <v>34</v>
      </c>
      <c r="F196" s="54">
        <v>156</v>
      </c>
      <c r="G196" s="49"/>
      <c r="H196" s="21"/>
      <c r="I196" s="48">
        <f t="shared" si="8"/>
        <v>0</v>
      </c>
      <c r="J196" s="45">
        <f t="shared" si="9"/>
        <v>0</v>
      </c>
    </row>
    <row r="197" spans="1:10" ht="25.5" x14ac:dyDescent="0.25">
      <c r="A197" s="1" t="s">
        <v>266</v>
      </c>
      <c r="B197" s="16" t="s">
        <v>879</v>
      </c>
      <c r="C197" s="2">
        <v>100463</v>
      </c>
      <c r="D197" s="3" t="s">
        <v>269</v>
      </c>
      <c r="E197" s="1" t="s">
        <v>34</v>
      </c>
      <c r="F197" s="54">
        <v>156</v>
      </c>
      <c r="G197" s="49"/>
      <c r="H197" s="21"/>
      <c r="I197" s="48">
        <f t="shared" si="8"/>
        <v>0</v>
      </c>
      <c r="J197" s="45">
        <f t="shared" si="9"/>
        <v>0</v>
      </c>
    </row>
    <row r="198" spans="1:10" ht="25.5" x14ac:dyDescent="0.25">
      <c r="A198" s="1" t="s">
        <v>268</v>
      </c>
      <c r="B198" s="16" t="s">
        <v>879</v>
      </c>
      <c r="C198" s="2">
        <v>100464</v>
      </c>
      <c r="D198" s="3" t="s">
        <v>271</v>
      </c>
      <c r="E198" s="1" t="s">
        <v>34</v>
      </c>
      <c r="F198" s="54">
        <v>156</v>
      </c>
      <c r="G198" s="49"/>
      <c r="H198" s="21"/>
      <c r="I198" s="48">
        <f t="shared" si="8"/>
        <v>0</v>
      </c>
      <c r="J198" s="45">
        <f t="shared" si="9"/>
        <v>0</v>
      </c>
    </row>
    <row r="199" spans="1:10" ht="25.5" x14ac:dyDescent="0.25">
      <c r="A199" s="1" t="s">
        <v>270</v>
      </c>
      <c r="B199" s="16" t="s">
        <v>879</v>
      </c>
      <c r="C199" s="2">
        <v>100264</v>
      </c>
      <c r="D199" s="3" t="s">
        <v>273</v>
      </c>
      <c r="E199" s="1" t="s">
        <v>34</v>
      </c>
      <c r="F199" s="54">
        <v>91</v>
      </c>
      <c r="G199" s="49"/>
      <c r="H199" s="21"/>
      <c r="I199" s="48">
        <f t="shared" ref="I199:I261" si="10">TRUNC(G199*(1+H199),2)</f>
        <v>0</v>
      </c>
      <c r="J199" s="45">
        <f t="shared" ref="J199:J261" si="11">TRUNC(F199*I199,2)</f>
        <v>0</v>
      </c>
    </row>
    <row r="200" spans="1:10" ht="51" x14ac:dyDescent="0.25">
      <c r="A200" s="1" t="s">
        <v>272</v>
      </c>
      <c r="B200" s="1" t="s">
        <v>992</v>
      </c>
      <c r="C200" s="2">
        <v>89578</v>
      </c>
      <c r="D200" s="3" t="s">
        <v>1410</v>
      </c>
      <c r="E200" s="1" t="s">
        <v>34</v>
      </c>
      <c r="F200" s="54">
        <v>80</v>
      </c>
      <c r="G200" s="49"/>
      <c r="H200" s="21"/>
      <c r="I200" s="48">
        <f t="shared" si="10"/>
        <v>0</v>
      </c>
      <c r="J200" s="45">
        <f t="shared" si="11"/>
        <v>0</v>
      </c>
    </row>
    <row r="201" spans="1:10" ht="51" x14ac:dyDescent="0.25">
      <c r="A201" s="1" t="s">
        <v>274</v>
      </c>
      <c r="B201" s="16" t="s">
        <v>992</v>
      </c>
      <c r="C201" s="2">
        <v>89512</v>
      </c>
      <c r="D201" s="4" t="s">
        <v>1062</v>
      </c>
      <c r="E201" s="1" t="s">
        <v>34</v>
      </c>
      <c r="F201" s="54">
        <v>104</v>
      </c>
      <c r="G201" s="49"/>
      <c r="H201" s="21"/>
      <c r="I201" s="48">
        <f t="shared" si="10"/>
        <v>0</v>
      </c>
      <c r="J201" s="45">
        <f t="shared" si="11"/>
        <v>0</v>
      </c>
    </row>
    <row r="202" spans="1:10" ht="51" x14ac:dyDescent="0.25">
      <c r="A202" s="1" t="s">
        <v>275</v>
      </c>
      <c r="B202" s="16" t="s">
        <v>992</v>
      </c>
      <c r="C202" s="2">
        <v>89511</v>
      </c>
      <c r="D202" s="4" t="s">
        <v>1063</v>
      </c>
      <c r="E202" s="1" t="s">
        <v>34</v>
      </c>
      <c r="F202" s="54">
        <v>39</v>
      </c>
      <c r="G202" s="49"/>
      <c r="H202" s="21"/>
      <c r="I202" s="48">
        <f t="shared" si="10"/>
        <v>0</v>
      </c>
      <c r="J202" s="45">
        <f t="shared" si="11"/>
        <v>0</v>
      </c>
    </row>
    <row r="203" spans="1:10" x14ac:dyDescent="0.25">
      <c r="A203" s="1" t="s">
        <v>276</v>
      </c>
      <c r="B203" s="16" t="s">
        <v>879</v>
      </c>
      <c r="C203" s="2">
        <v>101176</v>
      </c>
      <c r="D203" s="3" t="s">
        <v>278</v>
      </c>
      <c r="E203" s="1" t="s">
        <v>34</v>
      </c>
      <c r="F203" s="54">
        <v>156</v>
      </c>
      <c r="G203" s="49"/>
      <c r="H203" s="21"/>
      <c r="I203" s="48">
        <f t="shared" si="10"/>
        <v>0</v>
      </c>
      <c r="J203" s="45">
        <f t="shared" si="11"/>
        <v>0</v>
      </c>
    </row>
    <row r="204" spans="1:10" x14ac:dyDescent="0.25">
      <c r="A204" s="1" t="s">
        <v>277</v>
      </c>
      <c r="B204" s="16" t="s">
        <v>879</v>
      </c>
      <c r="C204" s="2">
        <v>101177</v>
      </c>
      <c r="D204" s="3" t="s">
        <v>280</v>
      </c>
      <c r="E204" s="1" t="s">
        <v>34</v>
      </c>
      <c r="F204" s="54">
        <v>156</v>
      </c>
      <c r="G204" s="49"/>
      <c r="H204" s="21"/>
      <c r="I204" s="48">
        <f t="shared" si="10"/>
        <v>0</v>
      </c>
      <c r="J204" s="45">
        <f t="shared" si="11"/>
        <v>0</v>
      </c>
    </row>
    <row r="205" spans="1:10" ht="25.5" x14ac:dyDescent="0.25">
      <c r="A205" s="1" t="s">
        <v>279</v>
      </c>
      <c r="B205" s="16" t="s">
        <v>879</v>
      </c>
      <c r="C205" s="2">
        <v>101193</v>
      </c>
      <c r="D205" s="3" t="s">
        <v>282</v>
      </c>
      <c r="E205" s="1" t="s">
        <v>34</v>
      </c>
      <c r="F205" s="54">
        <v>143</v>
      </c>
      <c r="G205" s="49"/>
      <c r="H205" s="21"/>
      <c r="I205" s="48">
        <f t="shared" si="10"/>
        <v>0</v>
      </c>
      <c r="J205" s="45">
        <f t="shared" si="11"/>
        <v>0</v>
      </c>
    </row>
    <row r="206" spans="1:10" ht="25.5" x14ac:dyDescent="0.25">
      <c r="A206" s="1" t="s">
        <v>281</v>
      </c>
      <c r="B206" s="16" t="s">
        <v>879</v>
      </c>
      <c r="C206" s="2">
        <v>101190</v>
      </c>
      <c r="D206" s="3" t="s">
        <v>284</v>
      </c>
      <c r="E206" s="1" t="s">
        <v>34</v>
      </c>
      <c r="F206" s="54">
        <v>130</v>
      </c>
      <c r="G206" s="49"/>
      <c r="H206" s="21"/>
      <c r="I206" s="48">
        <f t="shared" si="10"/>
        <v>0</v>
      </c>
      <c r="J206" s="45">
        <f t="shared" si="11"/>
        <v>0</v>
      </c>
    </row>
    <row r="207" spans="1:10" ht="25.5" x14ac:dyDescent="0.25">
      <c r="A207" s="1" t="s">
        <v>283</v>
      </c>
      <c r="B207" s="16" t="s">
        <v>879</v>
      </c>
      <c r="C207" s="2">
        <v>101173</v>
      </c>
      <c r="D207" s="3" t="s">
        <v>286</v>
      </c>
      <c r="E207" s="1" t="s">
        <v>34</v>
      </c>
      <c r="F207" s="54">
        <v>130</v>
      </c>
      <c r="G207" s="49"/>
      <c r="H207" s="21"/>
      <c r="I207" s="48">
        <f t="shared" si="10"/>
        <v>0</v>
      </c>
      <c r="J207" s="45">
        <f t="shared" si="11"/>
        <v>0</v>
      </c>
    </row>
    <row r="208" spans="1:10" ht="25.5" x14ac:dyDescent="0.25">
      <c r="A208" s="1" t="s">
        <v>285</v>
      </c>
      <c r="B208" s="16" t="s">
        <v>879</v>
      </c>
      <c r="C208" s="2">
        <v>101192</v>
      </c>
      <c r="D208" s="3" t="s">
        <v>288</v>
      </c>
      <c r="E208" s="1" t="s">
        <v>34</v>
      </c>
      <c r="F208" s="54">
        <v>78</v>
      </c>
      <c r="G208" s="49"/>
      <c r="H208" s="21"/>
      <c r="I208" s="48">
        <f t="shared" si="10"/>
        <v>0</v>
      </c>
      <c r="J208" s="45">
        <f t="shared" si="11"/>
        <v>0</v>
      </c>
    </row>
    <row r="209" spans="1:10" ht="25.5" x14ac:dyDescent="0.25">
      <c r="A209" s="1" t="s">
        <v>287</v>
      </c>
      <c r="B209" s="16" t="s">
        <v>992</v>
      </c>
      <c r="C209" s="2">
        <v>102605</v>
      </c>
      <c r="D209" s="3" t="s">
        <v>1240</v>
      </c>
      <c r="E209" s="1" t="s">
        <v>23</v>
      </c>
      <c r="F209" s="54">
        <v>16</v>
      </c>
      <c r="G209" s="49"/>
      <c r="H209" s="21"/>
      <c r="I209" s="48">
        <f t="shared" si="10"/>
        <v>0</v>
      </c>
      <c r="J209" s="45">
        <f t="shared" si="11"/>
        <v>0</v>
      </c>
    </row>
    <row r="210" spans="1:10" ht="25.5" x14ac:dyDescent="0.25">
      <c r="A210" s="1" t="s">
        <v>289</v>
      </c>
      <c r="B210" s="16" t="s">
        <v>992</v>
      </c>
      <c r="C210" s="2">
        <v>102607</v>
      </c>
      <c r="D210" s="3" t="s">
        <v>1241</v>
      </c>
      <c r="E210" s="1" t="s">
        <v>23</v>
      </c>
      <c r="F210" s="54">
        <v>18</v>
      </c>
      <c r="G210" s="49"/>
      <c r="H210" s="21"/>
      <c r="I210" s="48">
        <f t="shared" si="10"/>
        <v>0</v>
      </c>
      <c r="J210" s="45">
        <f t="shared" si="11"/>
        <v>0</v>
      </c>
    </row>
    <row r="211" spans="1:10" ht="51" x14ac:dyDescent="0.25">
      <c r="A211" s="1" t="s">
        <v>290</v>
      </c>
      <c r="B211" s="1" t="s">
        <v>992</v>
      </c>
      <c r="C211" s="2">
        <v>94482</v>
      </c>
      <c r="D211" s="3" t="s">
        <v>1411</v>
      </c>
      <c r="E211" s="1" t="s">
        <v>23</v>
      </c>
      <c r="F211" s="54">
        <v>16</v>
      </c>
      <c r="G211" s="49"/>
      <c r="H211" s="21"/>
      <c r="I211" s="48">
        <f t="shared" si="10"/>
        <v>0</v>
      </c>
      <c r="J211" s="45">
        <f t="shared" si="11"/>
        <v>0</v>
      </c>
    </row>
    <row r="212" spans="1:10" ht="51" x14ac:dyDescent="0.25">
      <c r="A212" s="1" t="s">
        <v>291</v>
      </c>
      <c r="B212" s="1" t="s">
        <v>992</v>
      </c>
      <c r="C212" s="2">
        <v>94483</v>
      </c>
      <c r="D212" s="3" t="s">
        <v>1412</v>
      </c>
      <c r="E212" s="1" t="s">
        <v>23</v>
      </c>
      <c r="F212" s="54">
        <v>16</v>
      </c>
      <c r="G212" s="49"/>
      <c r="H212" s="21"/>
      <c r="I212" s="48">
        <f t="shared" si="10"/>
        <v>0</v>
      </c>
      <c r="J212" s="45">
        <f t="shared" si="11"/>
        <v>0</v>
      </c>
    </row>
    <row r="213" spans="1:10" x14ac:dyDescent="0.25">
      <c r="A213" s="1" t="s">
        <v>292</v>
      </c>
      <c r="B213" s="16" t="s">
        <v>879</v>
      </c>
      <c r="C213" s="2">
        <v>100195</v>
      </c>
      <c r="D213" s="3" t="s">
        <v>294</v>
      </c>
      <c r="E213" s="1" t="s">
        <v>34</v>
      </c>
      <c r="F213" s="54">
        <v>78</v>
      </c>
      <c r="G213" s="49"/>
      <c r="H213" s="21"/>
      <c r="I213" s="48">
        <f t="shared" si="10"/>
        <v>0</v>
      </c>
      <c r="J213" s="45">
        <f t="shared" si="11"/>
        <v>0</v>
      </c>
    </row>
    <row r="214" spans="1:10" ht="25.5" x14ac:dyDescent="0.25">
      <c r="A214" s="1" t="s">
        <v>293</v>
      </c>
      <c r="B214" s="16" t="s">
        <v>879</v>
      </c>
      <c r="C214" s="2">
        <v>100849</v>
      </c>
      <c r="D214" s="3" t="s">
        <v>296</v>
      </c>
      <c r="E214" s="1" t="s">
        <v>34</v>
      </c>
      <c r="F214" s="54">
        <v>78</v>
      </c>
      <c r="G214" s="49"/>
      <c r="H214" s="21"/>
      <c r="I214" s="48">
        <f t="shared" si="10"/>
        <v>0</v>
      </c>
      <c r="J214" s="45">
        <f t="shared" si="11"/>
        <v>0</v>
      </c>
    </row>
    <row r="215" spans="1:10" x14ac:dyDescent="0.25">
      <c r="A215" s="1" t="s">
        <v>295</v>
      </c>
      <c r="B215" s="16" t="s">
        <v>879</v>
      </c>
      <c r="C215" s="2">
        <v>100620</v>
      </c>
      <c r="D215" s="3" t="s">
        <v>298</v>
      </c>
      <c r="E215" s="1" t="s">
        <v>34</v>
      </c>
      <c r="F215" s="54">
        <v>16</v>
      </c>
      <c r="G215" s="49"/>
      <c r="H215" s="21"/>
      <c r="I215" s="48">
        <f t="shared" si="10"/>
        <v>0</v>
      </c>
      <c r="J215" s="45">
        <f t="shared" si="11"/>
        <v>0</v>
      </c>
    </row>
    <row r="216" spans="1:10" x14ac:dyDescent="0.25">
      <c r="A216" s="1" t="s">
        <v>297</v>
      </c>
      <c r="B216" s="16" t="s">
        <v>879</v>
      </c>
      <c r="C216" s="2">
        <v>100621</v>
      </c>
      <c r="D216" s="3" t="s">
        <v>300</v>
      </c>
      <c r="E216" s="1" t="s">
        <v>34</v>
      </c>
      <c r="F216" s="54">
        <v>16</v>
      </c>
      <c r="G216" s="49"/>
      <c r="H216" s="21"/>
      <c r="I216" s="48">
        <f t="shared" si="10"/>
        <v>0</v>
      </c>
      <c r="J216" s="45">
        <f t="shared" si="11"/>
        <v>0</v>
      </c>
    </row>
    <row r="217" spans="1:10" ht="25.5" x14ac:dyDescent="0.25">
      <c r="A217" s="1" t="s">
        <v>299</v>
      </c>
      <c r="B217" s="16" t="s">
        <v>879</v>
      </c>
      <c r="C217" s="2">
        <v>100763</v>
      </c>
      <c r="D217" s="3" t="s">
        <v>302</v>
      </c>
      <c r="E217" s="1" t="s">
        <v>23</v>
      </c>
      <c r="F217" s="54">
        <v>7</v>
      </c>
      <c r="G217" s="49"/>
      <c r="H217" s="21"/>
      <c r="I217" s="48">
        <f t="shared" si="10"/>
        <v>0</v>
      </c>
      <c r="J217" s="45">
        <f t="shared" si="11"/>
        <v>0</v>
      </c>
    </row>
    <row r="218" spans="1:10" ht="51" x14ac:dyDescent="0.25">
      <c r="A218" s="1" t="s">
        <v>301</v>
      </c>
      <c r="B218" s="12" t="s">
        <v>992</v>
      </c>
      <c r="C218" s="15">
        <v>98105</v>
      </c>
      <c r="D218" s="13" t="s">
        <v>1413</v>
      </c>
      <c r="E218" s="12" t="s">
        <v>23</v>
      </c>
      <c r="F218" s="56">
        <v>8</v>
      </c>
      <c r="G218" s="49"/>
      <c r="H218" s="21"/>
      <c r="I218" s="48">
        <f t="shared" si="10"/>
        <v>0</v>
      </c>
      <c r="J218" s="45">
        <f t="shared" si="11"/>
        <v>0</v>
      </c>
    </row>
    <row r="219" spans="1:10" ht="63.75" x14ac:dyDescent="0.25">
      <c r="A219" s="1" t="s">
        <v>303</v>
      </c>
      <c r="B219" s="1" t="s">
        <v>992</v>
      </c>
      <c r="C219" s="2">
        <v>97977</v>
      </c>
      <c r="D219" s="3" t="s">
        <v>1414</v>
      </c>
      <c r="E219" s="1" t="s">
        <v>23</v>
      </c>
      <c r="F219" s="54">
        <v>22</v>
      </c>
      <c r="G219" s="49"/>
      <c r="H219" s="21"/>
      <c r="I219" s="48">
        <f t="shared" si="10"/>
        <v>0</v>
      </c>
      <c r="J219" s="45">
        <f t="shared" si="11"/>
        <v>0</v>
      </c>
    </row>
    <row r="220" spans="1:10" x14ac:dyDescent="0.25">
      <c r="A220" s="1" t="s">
        <v>304</v>
      </c>
      <c r="B220" s="16" t="s">
        <v>879</v>
      </c>
      <c r="C220" s="71">
        <v>107024</v>
      </c>
      <c r="D220" s="3" t="s">
        <v>306</v>
      </c>
      <c r="E220" s="1" t="s">
        <v>23</v>
      </c>
      <c r="F220" s="54">
        <v>7</v>
      </c>
      <c r="G220" s="49"/>
      <c r="H220" s="21"/>
      <c r="I220" s="48">
        <f t="shared" si="10"/>
        <v>0</v>
      </c>
      <c r="J220" s="45">
        <f t="shared" si="11"/>
        <v>0</v>
      </c>
    </row>
    <row r="221" spans="1:10" x14ac:dyDescent="0.25">
      <c r="A221" s="1" t="s">
        <v>305</v>
      </c>
      <c r="B221" s="16" t="s">
        <v>879</v>
      </c>
      <c r="C221" s="71">
        <v>107026</v>
      </c>
      <c r="D221" s="3" t="s">
        <v>308</v>
      </c>
      <c r="E221" s="1" t="s">
        <v>23</v>
      </c>
      <c r="F221" s="54">
        <v>18</v>
      </c>
      <c r="G221" s="49"/>
      <c r="H221" s="21"/>
      <c r="I221" s="48">
        <f t="shared" si="10"/>
        <v>0</v>
      </c>
      <c r="J221" s="45">
        <f t="shared" si="11"/>
        <v>0</v>
      </c>
    </row>
    <row r="222" spans="1:10" x14ac:dyDescent="0.25">
      <c r="A222" s="1" t="s">
        <v>307</v>
      </c>
      <c r="B222" s="16" t="s">
        <v>879</v>
      </c>
      <c r="C222" s="71">
        <v>107029</v>
      </c>
      <c r="D222" s="3" t="s">
        <v>310</v>
      </c>
      <c r="E222" s="1" t="s">
        <v>23</v>
      </c>
      <c r="F222" s="54">
        <v>18</v>
      </c>
      <c r="G222" s="49"/>
      <c r="H222" s="21"/>
      <c r="I222" s="48">
        <f t="shared" si="10"/>
        <v>0</v>
      </c>
      <c r="J222" s="45">
        <f t="shared" si="11"/>
        <v>0</v>
      </c>
    </row>
    <row r="223" spans="1:10" ht="25.5" x14ac:dyDescent="0.25">
      <c r="A223" s="1" t="s">
        <v>309</v>
      </c>
      <c r="B223" s="16" t="s">
        <v>879</v>
      </c>
      <c r="C223" s="71">
        <v>107035</v>
      </c>
      <c r="D223" s="3" t="s">
        <v>312</v>
      </c>
      <c r="E223" s="1" t="s">
        <v>23</v>
      </c>
      <c r="F223" s="54">
        <v>18</v>
      </c>
      <c r="G223" s="49"/>
      <c r="H223" s="21"/>
      <c r="I223" s="48">
        <f t="shared" si="10"/>
        <v>0</v>
      </c>
      <c r="J223" s="45">
        <f t="shared" si="11"/>
        <v>0</v>
      </c>
    </row>
    <row r="224" spans="1:10" x14ac:dyDescent="0.25">
      <c r="A224" s="1" t="s">
        <v>311</v>
      </c>
      <c r="B224" s="16" t="s">
        <v>879</v>
      </c>
      <c r="C224" s="71">
        <v>107040</v>
      </c>
      <c r="D224" s="3" t="s">
        <v>314</v>
      </c>
      <c r="E224" s="1" t="s">
        <v>23</v>
      </c>
      <c r="F224" s="54">
        <v>18</v>
      </c>
      <c r="G224" s="49"/>
      <c r="H224" s="21"/>
      <c r="I224" s="48">
        <f t="shared" si="10"/>
        <v>0</v>
      </c>
      <c r="J224" s="45">
        <f t="shared" si="11"/>
        <v>0</v>
      </c>
    </row>
    <row r="225" spans="1:10" x14ac:dyDescent="0.25">
      <c r="A225" s="1" t="s">
        <v>313</v>
      </c>
      <c r="B225" s="16" t="s">
        <v>879</v>
      </c>
      <c r="C225" s="71">
        <v>107042</v>
      </c>
      <c r="D225" s="3" t="s">
        <v>316</v>
      </c>
      <c r="E225" s="1" t="s">
        <v>23</v>
      </c>
      <c r="F225" s="54">
        <v>18</v>
      </c>
      <c r="G225" s="49"/>
      <c r="H225" s="21"/>
      <c r="I225" s="48">
        <f t="shared" si="10"/>
        <v>0</v>
      </c>
      <c r="J225" s="45">
        <f t="shared" si="11"/>
        <v>0</v>
      </c>
    </row>
    <row r="226" spans="1:10" x14ac:dyDescent="0.25">
      <c r="A226" s="1" t="s">
        <v>315</v>
      </c>
      <c r="B226" s="16" t="s">
        <v>879</v>
      </c>
      <c r="C226" s="2">
        <v>101486</v>
      </c>
      <c r="D226" s="3" t="s">
        <v>318</v>
      </c>
      <c r="E226" s="1" t="s">
        <v>11</v>
      </c>
      <c r="F226" s="54">
        <v>20</v>
      </c>
      <c r="G226" s="49"/>
      <c r="H226" s="21"/>
      <c r="I226" s="48">
        <f t="shared" si="10"/>
        <v>0</v>
      </c>
      <c r="J226" s="45">
        <f t="shared" si="11"/>
        <v>0</v>
      </c>
    </row>
    <row r="227" spans="1:10" ht="25.5" x14ac:dyDescent="0.25">
      <c r="A227" s="1" t="s">
        <v>317</v>
      </c>
      <c r="B227" s="16" t="s">
        <v>879</v>
      </c>
      <c r="C227" s="2">
        <v>101488</v>
      </c>
      <c r="D227" s="3" t="s">
        <v>320</v>
      </c>
      <c r="E227" s="1" t="s">
        <v>11</v>
      </c>
      <c r="F227" s="54">
        <v>13</v>
      </c>
      <c r="G227" s="49"/>
      <c r="H227" s="21"/>
      <c r="I227" s="48">
        <f t="shared" si="10"/>
        <v>0</v>
      </c>
      <c r="J227" s="45">
        <f t="shared" si="11"/>
        <v>0</v>
      </c>
    </row>
    <row r="228" spans="1:10" ht="25.5" x14ac:dyDescent="0.25">
      <c r="A228" s="1" t="s">
        <v>319</v>
      </c>
      <c r="B228" s="16" t="s">
        <v>1249</v>
      </c>
      <c r="C228" s="71" t="s">
        <v>322</v>
      </c>
      <c r="D228" s="3" t="s">
        <v>323</v>
      </c>
      <c r="E228" s="1" t="s">
        <v>23</v>
      </c>
      <c r="F228" s="54">
        <v>7</v>
      </c>
      <c r="G228" s="49"/>
      <c r="H228" s="21"/>
      <c r="I228" s="48">
        <f t="shared" si="10"/>
        <v>0</v>
      </c>
      <c r="J228" s="45">
        <f t="shared" si="11"/>
        <v>0</v>
      </c>
    </row>
    <row r="229" spans="1:10" ht="51" x14ac:dyDescent="0.25">
      <c r="A229" s="1" t="s">
        <v>321</v>
      </c>
      <c r="B229" s="1" t="s">
        <v>992</v>
      </c>
      <c r="C229" s="2">
        <v>86911</v>
      </c>
      <c r="D229" s="4" t="s">
        <v>1064</v>
      </c>
      <c r="E229" s="1" t="s">
        <v>23</v>
      </c>
      <c r="F229" s="54">
        <v>13</v>
      </c>
      <c r="G229" s="49"/>
      <c r="H229" s="21"/>
      <c r="I229" s="48">
        <f t="shared" si="10"/>
        <v>0</v>
      </c>
      <c r="J229" s="45">
        <f t="shared" si="11"/>
        <v>0</v>
      </c>
    </row>
    <row r="230" spans="1:10" ht="51" x14ac:dyDescent="0.25">
      <c r="A230" s="1" t="s">
        <v>324</v>
      </c>
      <c r="B230" s="1" t="s">
        <v>992</v>
      </c>
      <c r="C230" s="2">
        <v>89985</v>
      </c>
      <c r="D230" s="4" t="s">
        <v>1065</v>
      </c>
      <c r="E230" s="1" t="s">
        <v>23</v>
      </c>
      <c r="F230" s="54">
        <v>26</v>
      </c>
      <c r="G230" s="49"/>
      <c r="H230" s="21"/>
      <c r="I230" s="48">
        <f t="shared" si="10"/>
        <v>0</v>
      </c>
      <c r="J230" s="45">
        <f t="shared" si="11"/>
        <v>0</v>
      </c>
    </row>
    <row r="231" spans="1:10" ht="25.5" x14ac:dyDescent="0.25">
      <c r="A231" s="1" t="s">
        <v>325</v>
      </c>
      <c r="B231" s="16" t="s">
        <v>879</v>
      </c>
      <c r="C231" s="2">
        <v>100802</v>
      </c>
      <c r="D231" s="3" t="s">
        <v>327</v>
      </c>
      <c r="E231" s="1" t="s">
        <v>34</v>
      </c>
      <c r="F231" s="54">
        <v>390</v>
      </c>
      <c r="G231" s="49"/>
      <c r="H231" s="21"/>
      <c r="I231" s="48">
        <f t="shared" si="10"/>
        <v>0</v>
      </c>
      <c r="J231" s="45">
        <f t="shared" si="11"/>
        <v>0</v>
      </c>
    </row>
    <row r="232" spans="1:10" ht="25.5" x14ac:dyDescent="0.25">
      <c r="A232" s="1" t="s">
        <v>326</v>
      </c>
      <c r="B232" s="16" t="s">
        <v>879</v>
      </c>
      <c r="C232" s="2">
        <v>100872</v>
      </c>
      <c r="D232" s="3" t="s">
        <v>329</v>
      </c>
      <c r="E232" s="1" t="s">
        <v>23</v>
      </c>
      <c r="F232" s="54">
        <v>4</v>
      </c>
      <c r="G232" s="49"/>
      <c r="H232" s="21"/>
      <c r="I232" s="48">
        <f t="shared" si="10"/>
        <v>0</v>
      </c>
      <c r="J232" s="45">
        <f t="shared" si="11"/>
        <v>0</v>
      </c>
    </row>
    <row r="233" spans="1:10" ht="25.5" x14ac:dyDescent="0.25">
      <c r="A233" s="1" t="s">
        <v>328</v>
      </c>
      <c r="B233" s="16" t="s">
        <v>879</v>
      </c>
      <c r="C233" s="2">
        <v>100873</v>
      </c>
      <c r="D233" s="3" t="s">
        <v>330</v>
      </c>
      <c r="E233" s="1" t="s">
        <v>23</v>
      </c>
      <c r="F233" s="54">
        <v>24</v>
      </c>
      <c r="G233" s="49"/>
      <c r="H233" s="21"/>
      <c r="I233" s="48">
        <f t="shared" si="10"/>
        <v>0</v>
      </c>
      <c r="J233" s="45">
        <f t="shared" si="11"/>
        <v>0</v>
      </c>
    </row>
    <row r="234" spans="1:10" ht="25.5" x14ac:dyDescent="0.25">
      <c r="A234" s="1" t="s">
        <v>1497</v>
      </c>
      <c r="B234" s="16" t="s">
        <v>879</v>
      </c>
      <c r="C234" s="2">
        <v>100882</v>
      </c>
      <c r="D234" s="3" t="s">
        <v>331</v>
      </c>
      <c r="E234" s="1" t="s">
        <v>23</v>
      </c>
      <c r="F234" s="54">
        <v>4</v>
      </c>
      <c r="G234" s="49"/>
      <c r="H234" s="21"/>
      <c r="I234" s="48">
        <f t="shared" si="10"/>
        <v>0</v>
      </c>
      <c r="J234" s="45">
        <f t="shared" si="11"/>
        <v>0</v>
      </c>
    </row>
    <row r="235" spans="1:10" ht="25.5" x14ac:dyDescent="0.25">
      <c r="A235" s="1" t="s">
        <v>1498</v>
      </c>
      <c r="B235" s="16" t="s">
        <v>879</v>
      </c>
      <c r="C235" s="2">
        <v>100885</v>
      </c>
      <c r="D235" s="3" t="s">
        <v>332</v>
      </c>
      <c r="E235" s="1" t="s">
        <v>23</v>
      </c>
      <c r="F235" s="54">
        <v>7</v>
      </c>
      <c r="G235" s="49"/>
      <c r="H235" s="21"/>
      <c r="I235" s="48">
        <f t="shared" si="10"/>
        <v>0</v>
      </c>
      <c r="J235" s="45">
        <f t="shared" si="11"/>
        <v>0</v>
      </c>
    </row>
    <row r="236" spans="1:10" ht="25.5" x14ac:dyDescent="0.25">
      <c r="A236" s="1" t="s">
        <v>1499</v>
      </c>
      <c r="B236" s="16" t="s">
        <v>879</v>
      </c>
      <c r="C236" s="2">
        <v>100892</v>
      </c>
      <c r="D236" s="3" t="s">
        <v>333</v>
      </c>
      <c r="E236" s="1" t="s">
        <v>23</v>
      </c>
      <c r="F236" s="54">
        <v>5</v>
      </c>
      <c r="G236" s="49"/>
      <c r="H236" s="21"/>
      <c r="I236" s="48">
        <f t="shared" si="10"/>
        <v>0</v>
      </c>
      <c r="J236" s="45">
        <f t="shared" si="11"/>
        <v>0</v>
      </c>
    </row>
    <row r="237" spans="1:10" x14ac:dyDescent="0.25">
      <c r="A237" s="1" t="s">
        <v>1500</v>
      </c>
      <c r="B237" s="16" t="s">
        <v>879</v>
      </c>
      <c r="C237" s="2">
        <v>100895</v>
      </c>
      <c r="D237" s="3" t="s">
        <v>334</v>
      </c>
      <c r="E237" s="1" t="s">
        <v>23</v>
      </c>
      <c r="F237" s="54">
        <v>59</v>
      </c>
      <c r="G237" s="49"/>
      <c r="H237" s="21"/>
      <c r="I237" s="48">
        <f t="shared" si="10"/>
        <v>0</v>
      </c>
      <c r="J237" s="45">
        <f t="shared" si="11"/>
        <v>0</v>
      </c>
    </row>
    <row r="238" spans="1:10" ht="25.5" x14ac:dyDescent="0.25">
      <c r="A238" s="1" t="s">
        <v>1501</v>
      </c>
      <c r="B238" s="16" t="s">
        <v>879</v>
      </c>
      <c r="C238" s="2">
        <v>100265</v>
      </c>
      <c r="D238" s="3" t="s">
        <v>335</v>
      </c>
      <c r="E238" s="1" t="s">
        <v>34</v>
      </c>
      <c r="F238" s="54">
        <v>52</v>
      </c>
      <c r="G238" s="49"/>
      <c r="H238" s="21"/>
      <c r="I238" s="48">
        <f t="shared" si="10"/>
        <v>0</v>
      </c>
      <c r="J238" s="45">
        <f t="shared" si="11"/>
        <v>0</v>
      </c>
    </row>
    <row r="239" spans="1:10" ht="25.5" x14ac:dyDescent="0.25">
      <c r="A239" s="1" t="s">
        <v>1502</v>
      </c>
      <c r="B239" s="16" t="s">
        <v>879</v>
      </c>
      <c r="C239" s="2">
        <v>100467</v>
      </c>
      <c r="D239" s="3" t="s">
        <v>336</v>
      </c>
      <c r="E239" s="1" t="s">
        <v>34</v>
      </c>
      <c r="F239" s="54">
        <v>52</v>
      </c>
      <c r="G239" s="49"/>
      <c r="H239" s="21"/>
      <c r="I239" s="48">
        <f t="shared" si="10"/>
        <v>0</v>
      </c>
      <c r="J239" s="45">
        <f t="shared" si="11"/>
        <v>0</v>
      </c>
    </row>
    <row r="240" spans="1:10" ht="25.5" x14ac:dyDescent="0.25">
      <c r="A240" s="86" t="s">
        <v>1503</v>
      </c>
      <c r="B240" s="96" t="s">
        <v>879</v>
      </c>
      <c r="C240" s="97">
        <v>101194</v>
      </c>
      <c r="D240" s="88" t="s">
        <v>337</v>
      </c>
      <c r="E240" s="86" t="s">
        <v>34</v>
      </c>
      <c r="F240" s="54">
        <v>80</v>
      </c>
      <c r="G240" s="49"/>
      <c r="H240" s="89"/>
      <c r="I240" s="48">
        <f t="shared" si="10"/>
        <v>0</v>
      </c>
      <c r="J240" s="45">
        <f t="shared" si="11"/>
        <v>0</v>
      </c>
    </row>
    <row r="241" spans="1:10" ht="38.25" x14ac:dyDescent="0.25">
      <c r="A241" s="1" t="s">
        <v>1504</v>
      </c>
      <c r="B241" s="16" t="s">
        <v>992</v>
      </c>
      <c r="C241" s="2">
        <v>102609</v>
      </c>
      <c r="D241" s="4" t="s">
        <v>1066</v>
      </c>
      <c r="E241" s="1" t="s">
        <v>23</v>
      </c>
      <c r="F241" s="54">
        <v>2</v>
      </c>
      <c r="G241" s="49"/>
      <c r="H241" s="21"/>
      <c r="I241" s="48">
        <f t="shared" si="10"/>
        <v>0</v>
      </c>
      <c r="J241" s="45">
        <f t="shared" si="11"/>
        <v>0</v>
      </c>
    </row>
    <row r="242" spans="1:10" x14ac:dyDescent="0.25">
      <c r="A242" s="1" t="s">
        <v>1505</v>
      </c>
      <c r="B242" s="16" t="s">
        <v>879</v>
      </c>
      <c r="C242" s="2">
        <v>100622</v>
      </c>
      <c r="D242" s="3" t="s">
        <v>338</v>
      </c>
      <c r="E242" s="1" t="s">
        <v>34</v>
      </c>
      <c r="F242" s="54">
        <v>8</v>
      </c>
      <c r="G242" s="49"/>
      <c r="H242" s="21"/>
      <c r="I242" s="48">
        <f t="shared" si="10"/>
        <v>0</v>
      </c>
      <c r="J242" s="45">
        <f t="shared" si="11"/>
        <v>0</v>
      </c>
    </row>
    <row r="243" spans="1:10" x14ac:dyDescent="0.25">
      <c r="A243" s="1" t="s">
        <v>1506</v>
      </c>
      <c r="B243" s="16" t="s">
        <v>879</v>
      </c>
      <c r="C243" s="2">
        <v>100711</v>
      </c>
      <c r="D243" s="3" t="s">
        <v>339</v>
      </c>
      <c r="E243" s="1" t="s">
        <v>34</v>
      </c>
      <c r="F243" s="54">
        <v>8</v>
      </c>
      <c r="G243" s="49"/>
      <c r="H243" s="21"/>
      <c r="I243" s="48">
        <f t="shared" si="10"/>
        <v>0</v>
      </c>
      <c r="J243" s="45">
        <f t="shared" si="11"/>
        <v>0</v>
      </c>
    </row>
    <row r="244" spans="1:10" x14ac:dyDescent="0.25">
      <c r="A244" s="1" t="s">
        <v>1507</v>
      </c>
      <c r="B244" s="16" t="s">
        <v>879</v>
      </c>
      <c r="C244" s="2">
        <v>100712</v>
      </c>
      <c r="D244" s="3" t="s">
        <v>340</v>
      </c>
      <c r="E244" s="1" t="s">
        <v>34</v>
      </c>
      <c r="F244" s="54">
        <v>8</v>
      </c>
      <c r="G244" s="49"/>
      <c r="H244" s="21"/>
      <c r="I244" s="48">
        <f t="shared" si="10"/>
        <v>0</v>
      </c>
      <c r="J244" s="45">
        <f t="shared" si="11"/>
        <v>0</v>
      </c>
    </row>
    <row r="245" spans="1:10" ht="25.5" x14ac:dyDescent="0.25">
      <c r="A245" s="1" t="s">
        <v>1508</v>
      </c>
      <c r="B245" s="16" t="s">
        <v>879</v>
      </c>
      <c r="C245" s="2">
        <v>100781</v>
      </c>
      <c r="D245" s="3" t="s">
        <v>341</v>
      </c>
      <c r="E245" s="1" t="s">
        <v>23</v>
      </c>
      <c r="F245" s="54">
        <v>7</v>
      </c>
      <c r="G245" s="49"/>
      <c r="H245" s="21"/>
      <c r="I245" s="48">
        <f t="shared" si="10"/>
        <v>0</v>
      </c>
      <c r="J245" s="45">
        <f t="shared" si="11"/>
        <v>0</v>
      </c>
    </row>
    <row r="246" spans="1:10" ht="25.5" x14ac:dyDescent="0.25">
      <c r="A246" s="1" t="s">
        <v>1509</v>
      </c>
      <c r="B246" s="16" t="s">
        <v>879</v>
      </c>
      <c r="C246" s="2">
        <v>101059</v>
      </c>
      <c r="D246" s="3" t="s">
        <v>1279</v>
      </c>
      <c r="E246" s="1" t="s">
        <v>23</v>
      </c>
      <c r="F246" s="54">
        <v>13</v>
      </c>
      <c r="G246" s="49"/>
      <c r="H246" s="21"/>
      <c r="I246" s="48">
        <f t="shared" si="10"/>
        <v>0</v>
      </c>
      <c r="J246" s="45">
        <f t="shared" si="11"/>
        <v>0</v>
      </c>
    </row>
    <row r="247" spans="1:10" ht="25.5" x14ac:dyDescent="0.25">
      <c r="A247" s="1" t="s">
        <v>1510</v>
      </c>
      <c r="B247" s="16" t="s">
        <v>992</v>
      </c>
      <c r="C247" s="2">
        <v>94799</v>
      </c>
      <c r="D247" s="3" t="s">
        <v>1415</v>
      </c>
      <c r="E247" s="1" t="s">
        <v>23</v>
      </c>
      <c r="F247" s="54">
        <v>13</v>
      </c>
      <c r="G247" s="49"/>
      <c r="H247" s="21"/>
      <c r="I247" s="48">
        <f t="shared" si="10"/>
        <v>0</v>
      </c>
      <c r="J247" s="45">
        <f t="shared" si="11"/>
        <v>0</v>
      </c>
    </row>
    <row r="248" spans="1:10" ht="25.5" x14ac:dyDescent="0.25">
      <c r="A248" s="1" t="s">
        <v>1511</v>
      </c>
      <c r="B248" s="16" t="s">
        <v>992</v>
      </c>
      <c r="C248" s="2">
        <v>94800</v>
      </c>
      <c r="D248" s="4" t="s">
        <v>1067</v>
      </c>
      <c r="E248" s="1" t="s">
        <v>23</v>
      </c>
      <c r="F248" s="54">
        <v>13</v>
      </c>
      <c r="G248" s="49"/>
      <c r="H248" s="21"/>
      <c r="I248" s="48">
        <f t="shared" si="10"/>
        <v>0</v>
      </c>
      <c r="J248" s="45">
        <f t="shared" si="11"/>
        <v>0</v>
      </c>
    </row>
    <row r="249" spans="1:10" ht="25.5" x14ac:dyDescent="0.25">
      <c r="A249" s="1" t="s">
        <v>1512</v>
      </c>
      <c r="B249" s="16" t="s">
        <v>879</v>
      </c>
      <c r="C249" s="71">
        <v>107032</v>
      </c>
      <c r="D249" s="3" t="s">
        <v>342</v>
      </c>
      <c r="E249" s="1" t="s">
        <v>34</v>
      </c>
      <c r="F249" s="54">
        <v>780</v>
      </c>
      <c r="G249" s="49"/>
      <c r="H249" s="21"/>
      <c r="I249" s="48">
        <f t="shared" si="10"/>
        <v>0</v>
      </c>
      <c r="J249" s="45">
        <f t="shared" si="11"/>
        <v>0</v>
      </c>
    </row>
    <row r="250" spans="1:10" x14ac:dyDescent="0.25">
      <c r="A250" s="1" t="s">
        <v>1513</v>
      </c>
      <c r="B250" s="16" t="s">
        <v>879</v>
      </c>
      <c r="C250" s="71">
        <v>107033</v>
      </c>
      <c r="D250" s="3" t="s">
        <v>343</v>
      </c>
      <c r="E250" s="1" t="s">
        <v>34</v>
      </c>
      <c r="F250" s="54">
        <v>663</v>
      </c>
      <c r="G250" s="49"/>
      <c r="H250" s="21"/>
      <c r="I250" s="48">
        <f t="shared" si="10"/>
        <v>0</v>
      </c>
      <c r="J250" s="45">
        <f t="shared" si="11"/>
        <v>0</v>
      </c>
    </row>
    <row r="251" spans="1:10" ht="25.5" x14ac:dyDescent="0.25">
      <c r="A251" s="1" t="s">
        <v>1514</v>
      </c>
      <c r="B251" s="16" t="s">
        <v>879</v>
      </c>
      <c r="C251" s="2">
        <v>101433</v>
      </c>
      <c r="D251" s="3" t="s">
        <v>344</v>
      </c>
      <c r="E251" s="1" t="s">
        <v>23</v>
      </c>
      <c r="F251" s="54">
        <v>39</v>
      </c>
      <c r="G251" s="49"/>
      <c r="H251" s="21"/>
      <c r="I251" s="48">
        <f t="shared" si="10"/>
        <v>0</v>
      </c>
      <c r="J251" s="45">
        <f t="shared" si="11"/>
        <v>0</v>
      </c>
    </row>
    <row r="252" spans="1:10" ht="25.5" x14ac:dyDescent="0.25">
      <c r="A252" s="1" t="s">
        <v>1515</v>
      </c>
      <c r="B252" s="16" t="s">
        <v>879</v>
      </c>
      <c r="C252" s="71">
        <v>109001</v>
      </c>
      <c r="D252" s="3" t="s">
        <v>345</v>
      </c>
      <c r="E252" s="1" t="s">
        <v>34</v>
      </c>
      <c r="F252" s="54">
        <v>1000</v>
      </c>
      <c r="G252" s="49"/>
      <c r="H252" s="21"/>
      <c r="I252" s="48">
        <f t="shared" si="10"/>
        <v>0</v>
      </c>
      <c r="J252" s="45">
        <f t="shared" si="11"/>
        <v>0</v>
      </c>
    </row>
    <row r="253" spans="1:10" x14ac:dyDescent="0.25">
      <c r="A253" s="1" t="s">
        <v>1516</v>
      </c>
      <c r="B253" s="16" t="s">
        <v>879</v>
      </c>
      <c r="C253" s="2">
        <v>170425</v>
      </c>
      <c r="D253" s="3" t="s">
        <v>346</v>
      </c>
      <c r="E253" s="1" t="s">
        <v>34</v>
      </c>
      <c r="F253" s="54">
        <v>7000</v>
      </c>
      <c r="G253" s="49"/>
      <c r="H253" s="21"/>
      <c r="I253" s="48">
        <f t="shared" si="10"/>
        <v>0</v>
      </c>
      <c r="J253" s="45">
        <f t="shared" si="11"/>
        <v>0</v>
      </c>
    </row>
    <row r="254" spans="1:10" ht="63.75" x14ac:dyDescent="0.25">
      <c r="A254" s="1" t="s">
        <v>1517</v>
      </c>
      <c r="B254" s="1" t="s">
        <v>992</v>
      </c>
      <c r="C254" s="2">
        <v>89580</v>
      </c>
      <c r="D254" s="4" t="s">
        <v>1068</v>
      </c>
      <c r="E254" s="1" t="s">
        <v>34</v>
      </c>
      <c r="F254" s="54">
        <v>80</v>
      </c>
      <c r="G254" s="49"/>
      <c r="H254" s="21"/>
      <c r="I254" s="48">
        <f t="shared" si="10"/>
        <v>0</v>
      </c>
      <c r="J254" s="45">
        <f t="shared" si="11"/>
        <v>0</v>
      </c>
    </row>
    <row r="255" spans="1:10" x14ac:dyDescent="0.25">
      <c r="A255" s="1" t="s">
        <v>1518</v>
      </c>
      <c r="B255" s="16" t="s">
        <v>879</v>
      </c>
      <c r="C255" s="2">
        <v>101416</v>
      </c>
      <c r="D255" s="3" t="s">
        <v>347</v>
      </c>
      <c r="E255" s="1" t="s">
        <v>23</v>
      </c>
      <c r="F255" s="54">
        <v>20</v>
      </c>
      <c r="G255" s="49"/>
      <c r="H255" s="21"/>
      <c r="I255" s="48">
        <f t="shared" si="10"/>
        <v>0</v>
      </c>
      <c r="J255" s="45">
        <f t="shared" si="11"/>
        <v>0</v>
      </c>
    </row>
    <row r="256" spans="1:10" ht="38.25" x14ac:dyDescent="0.25">
      <c r="A256" s="1" t="s">
        <v>1519</v>
      </c>
      <c r="B256" s="16" t="s">
        <v>879</v>
      </c>
      <c r="C256" s="2">
        <v>101339</v>
      </c>
      <c r="D256" s="3" t="s">
        <v>348</v>
      </c>
      <c r="E256" s="1" t="s">
        <v>23</v>
      </c>
      <c r="F256" s="54">
        <v>7</v>
      </c>
      <c r="G256" s="49"/>
      <c r="H256" s="21"/>
      <c r="I256" s="48">
        <f t="shared" si="10"/>
        <v>0</v>
      </c>
      <c r="J256" s="45">
        <f t="shared" si="11"/>
        <v>0</v>
      </c>
    </row>
    <row r="257" spans="1:10" ht="25.5" x14ac:dyDescent="0.25">
      <c r="A257" s="1" t="s">
        <v>1520</v>
      </c>
      <c r="B257" s="16" t="s">
        <v>879</v>
      </c>
      <c r="C257" s="72" t="s">
        <v>1280</v>
      </c>
      <c r="D257" s="3" t="s">
        <v>349</v>
      </c>
      <c r="E257" s="1" t="s">
        <v>29</v>
      </c>
      <c r="F257" s="54">
        <v>13</v>
      </c>
      <c r="G257" s="49"/>
      <c r="H257" s="21"/>
      <c r="I257" s="48">
        <f t="shared" si="10"/>
        <v>0</v>
      </c>
      <c r="J257" s="45">
        <f t="shared" si="11"/>
        <v>0</v>
      </c>
    </row>
    <row r="258" spans="1:10" ht="25.5" x14ac:dyDescent="0.25">
      <c r="A258" s="1" t="s">
        <v>1521</v>
      </c>
      <c r="B258" s="16" t="s">
        <v>879</v>
      </c>
      <c r="C258" s="72" t="s">
        <v>1281</v>
      </c>
      <c r="D258" s="3" t="s">
        <v>350</v>
      </c>
      <c r="E258" s="1" t="s">
        <v>29</v>
      </c>
      <c r="F258" s="54">
        <v>13</v>
      </c>
      <c r="G258" s="49"/>
      <c r="H258" s="21"/>
      <c r="I258" s="48">
        <f t="shared" si="10"/>
        <v>0</v>
      </c>
      <c r="J258" s="45">
        <f t="shared" si="11"/>
        <v>0</v>
      </c>
    </row>
    <row r="259" spans="1:10" ht="25.5" x14ac:dyDescent="0.25">
      <c r="A259" s="1" t="s">
        <v>1522</v>
      </c>
      <c r="B259" s="16" t="s">
        <v>879</v>
      </c>
      <c r="C259" s="72" t="s">
        <v>1282</v>
      </c>
      <c r="D259" s="3" t="s">
        <v>351</v>
      </c>
      <c r="E259" s="1" t="s">
        <v>11</v>
      </c>
      <c r="F259" s="54">
        <v>13</v>
      </c>
      <c r="G259" s="49"/>
      <c r="H259" s="21"/>
      <c r="I259" s="48">
        <f t="shared" si="10"/>
        <v>0</v>
      </c>
      <c r="J259" s="45">
        <f t="shared" si="11"/>
        <v>0</v>
      </c>
    </row>
    <row r="260" spans="1:10" x14ac:dyDescent="0.25">
      <c r="A260" s="1" t="s">
        <v>1523</v>
      </c>
      <c r="B260" s="12" t="s">
        <v>879</v>
      </c>
      <c r="C260" s="82" t="s">
        <v>1283</v>
      </c>
      <c r="D260" s="13" t="s">
        <v>352</v>
      </c>
      <c r="E260" s="12" t="s">
        <v>11</v>
      </c>
      <c r="F260" s="56">
        <v>13</v>
      </c>
      <c r="G260" s="49"/>
      <c r="H260" s="21"/>
      <c r="I260" s="48">
        <f t="shared" si="10"/>
        <v>0</v>
      </c>
      <c r="J260" s="45">
        <f t="shared" si="11"/>
        <v>0</v>
      </c>
    </row>
    <row r="261" spans="1:10" ht="25.5" x14ac:dyDescent="0.25">
      <c r="A261" s="1" t="s">
        <v>1524</v>
      </c>
      <c r="B261" s="16" t="s">
        <v>1249</v>
      </c>
      <c r="C261" s="71" t="s">
        <v>353</v>
      </c>
      <c r="D261" s="3" t="s">
        <v>354</v>
      </c>
      <c r="E261" s="1" t="s">
        <v>29</v>
      </c>
      <c r="F261" s="54">
        <v>20</v>
      </c>
      <c r="G261" s="49"/>
      <c r="H261" s="21"/>
      <c r="I261" s="48">
        <f t="shared" si="10"/>
        <v>0</v>
      </c>
      <c r="J261" s="45">
        <f t="shared" si="11"/>
        <v>0</v>
      </c>
    </row>
    <row r="262" spans="1:10" x14ac:dyDescent="0.25">
      <c r="A262" s="107"/>
      <c r="B262" s="108"/>
      <c r="C262" s="108"/>
      <c r="D262" s="109"/>
      <c r="E262" s="128" t="s">
        <v>355</v>
      </c>
      <c r="F262" s="129"/>
      <c r="G262" s="129"/>
      <c r="H262" s="129"/>
      <c r="I262" s="130"/>
      <c r="J262" s="51">
        <f>SUM(J135:J261)</f>
        <v>0</v>
      </c>
    </row>
    <row r="263" spans="1:10" x14ac:dyDescent="0.25">
      <c r="A263" s="14">
        <v>5</v>
      </c>
      <c r="B263" s="18"/>
      <c r="C263" s="76"/>
      <c r="D263" s="10" t="s">
        <v>356</v>
      </c>
      <c r="E263" s="134"/>
      <c r="F263" s="135"/>
      <c r="G263" s="135"/>
      <c r="H263" s="135"/>
      <c r="I263" s="136"/>
      <c r="J263" s="39"/>
    </row>
    <row r="264" spans="1:10" ht="51" x14ac:dyDescent="0.25">
      <c r="A264" s="1" t="s">
        <v>357</v>
      </c>
      <c r="B264" s="1" t="s">
        <v>992</v>
      </c>
      <c r="C264" s="2">
        <v>91927</v>
      </c>
      <c r="D264" s="4" t="s">
        <v>1069</v>
      </c>
      <c r="E264" s="1" t="s">
        <v>34</v>
      </c>
      <c r="F264" s="54">
        <v>20000</v>
      </c>
      <c r="G264" s="49"/>
      <c r="H264" s="21"/>
      <c r="I264" s="48">
        <f t="shared" ref="I264:I327" si="12">TRUNC(G264*(1+H264),2)</f>
        <v>0</v>
      </c>
      <c r="J264" s="45">
        <f t="shared" ref="J264:J327" si="13">TRUNC(F264*I264,2)</f>
        <v>0</v>
      </c>
    </row>
    <row r="265" spans="1:10" ht="51" x14ac:dyDescent="0.25">
      <c r="A265" s="1" t="s">
        <v>358</v>
      </c>
      <c r="B265" s="1" t="s">
        <v>992</v>
      </c>
      <c r="C265" s="2">
        <v>91928</v>
      </c>
      <c r="D265" s="4" t="s">
        <v>1070</v>
      </c>
      <c r="E265" s="1" t="s">
        <v>34</v>
      </c>
      <c r="F265" s="54">
        <v>14000</v>
      </c>
      <c r="G265" s="49"/>
      <c r="H265" s="21"/>
      <c r="I265" s="48">
        <f t="shared" si="12"/>
        <v>0</v>
      </c>
      <c r="J265" s="45">
        <f t="shared" si="13"/>
        <v>0</v>
      </c>
    </row>
    <row r="266" spans="1:10" ht="51" x14ac:dyDescent="0.25">
      <c r="A266" s="1" t="s">
        <v>359</v>
      </c>
      <c r="B266" s="1" t="s">
        <v>992</v>
      </c>
      <c r="C266" s="2">
        <v>91931</v>
      </c>
      <c r="D266" s="4" t="s">
        <v>1071</v>
      </c>
      <c r="E266" s="1" t="s">
        <v>34</v>
      </c>
      <c r="F266" s="54">
        <v>7000</v>
      </c>
      <c r="G266" s="49"/>
      <c r="H266" s="21"/>
      <c r="I266" s="48">
        <f t="shared" si="12"/>
        <v>0</v>
      </c>
      <c r="J266" s="45">
        <f t="shared" si="13"/>
        <v>0</v>
      </c>
    </row>
    <row r="267" spans="1:10" ht="51" x14ac:dyDescent="0.25">
      <c r="A267" s="1" t="s">
        <v>360</v>
      </c>
      <c r="B267" s="1" t="s">
        <v>992</v>
      </c>
      <c r="C267" s="2">
        <v>91933</v>
      </c>
      <c r="D267" s="4" t="s">
        <v>1072</v>
      </c>
      <c r="E267" s="1" t="s">
        <v>34</v>
      </c>
      <c r="F267" s="54">
        <v>3250</v>
      </c>
      <c r="G267" s="49"/>
      <c r="H267" s="21"/>
      <c r="I267" s="48">
        <f t="shared" si="12"/>
        <v>0</v>
      </c>
      <c r="J267" s="45">
        <f t="shared" si="13"/>
        <v>0</v>
      </c>
    </row>
    <row r="268" spans="1:10" ht="51" x14ac:dyDescent="0.25">
      <c r="A268" s="1" t="s">
        <v>361</v>
      </c>
      <c r="B268" s="1" t="s">
        <v>992</v>
      </c>
      <c r="C268" s="2">
        <v>91935</v>
      </c>
      <c r="D268" s="4" t="s">
        <v>1073</v>
      </c>
      <c r="E268" s="1" t="s">
        <v>34</v>
      </c>
      <c r="F268" s="54">
        <v>800</v>
      </c>
      <c r="G268" s="49"/>
      <c r="H268" s="21"/>
      <c r="I268" s="48">
        <f t="shared" si="12"/>
        <v>0</v>
      </c>
      <c r="J268" s="45">
        <f t="shared" si="13"/>
        <v>0</v>
      </c>
    </row>
    <row r="269" spans="1:10" ht="51" x14ac:dyDescent="0.25">
      <c r="A269" s="1" t="s">
        <v>362</v>
      </c>
      <c r="B269" s="1" t="s">
        <v>992</v>
      </c>
      <c r="C269" s="2">
        <v>92980</v>
      </c>
      <c r="D269" s="4" t="s">
        <v>1074</v>
      </c>
      <c r="E269" s="1" t="s">
        <v>34</v>
      </c>
      <c r="F269" s="54">
        <v>800</v>
      </c>
      <c r="G269" s="49"/>
      <c r="H269" s="21"/>
      <c r="I269" s="48">
        <f t="shared" si="12"/>
        <v>0</v>
      </c>
      <c r="J269" s="45">
        <f t="shared" si="13"/>
        <v>0</v>
      </c>
    </row>
    <row r="270" spans="1:10" ht="51" x14ac:dyDescent="0.25">
      <c r="A270" s="1" t="s">
        <v>363</v>
      </c>
      <c r="B270" s="1" t="s">
        <v>992</v>
      </c>
      <c r="C270" s="2">
        <v>92982</v>
      </c>
      <c r="D270" s="4" t="s">
        <v>1075</v>
      </c>
      <c r="E270" s="1" t="s">
        <v>34</v>
      </c>
      <c r="F270" s="54">
        <v>800</v>
      </c>
      <c r="G270" s="49"/>
      <c r="H270" s="21"/>
      <c r="I270" s="48">
        <f t="shared" si="12"/>
        <v>0</v>
      </c>
      <c r="J270" s="45">
        <f t="shared" si="13"/>
        <v>0</v>
      </c>
    </row>
    <row r="271" spans="1:10" ht="51" x14ac:dyDescent="0.25">
      <c r="A271" s="1" t="s">
        <v>364</v>
      </c>
      <c r="B271" s="1" t="s">
        <v>992</v>
      </c>
      <c r="C271" s="2">
        <v>92984</v>
      </c>
      <c r="D271" s="3" t="s">
        <v>365</v>
      </c>
      <c r="E271" s="1" t="s">
        <v>34</v>
      </c>
      <c r="F271" s="54">
        <v>800</v>
      </c>
      <c r="G271" s="49"/>
      <c r="H271" s="21"/>
      <c r="I271" s="48">
        <f t="shared" si="12"/>
        <v>0</v>
      </c>
      <c r="J271" s="45">
        <f t="shared" si="13"/>
        <v>0</v>
      </c>
    </row>
    <row r="272" spans="1:10" ht="25.5" x14ac:dyDescent="0.25">
      <c r="A272" s="1" t="s">
        <v>366</v>
      </c>
      <c r="B272" s="16" t="s">
        <v>879</v>
      </c>
      <c r="C272" s="72" t="s">
        <v>1285</v>
      </c>
      <c r="D272" s="3" t="s">
        <v>1284</v>
      </c>
      <c r="E272" s="1" t="s">
        <v>34</v>
      </c>
      <c r="F272" s="54">
        <v>1430</v>
      </c>
      <c r="G272" s="49"/>
      <c r="H272" s="21"/>
      <c r="I272" s="48">
        <f t="shared" si="12"/>
        <v>0</v>
      </c>
      <c r="J272" s="45">
        <f t="shared" si="13"/>
        <v>0</v>
      </c>
    </row>
    <row r="273" spans="1:10" ht="25.5" x14ac:dyDescent="0.25">
      <c r="A273" s="1" t="s">
        <v>367</v>
      </c>
      <c r="B273" s="16" t="s">
        <v>879</v>
      </c>
      <c r="C273" s="72" t="s">
        <v>1286</v>
      </c>
      <c r="D273" s="3" t="s">
        <v>368</v>
      </c>
      <c r="E273" s="1" t="s">
        <v>34</v>
      </c>
      <c r="F273" s="54">
        <v>1430</v>
      </c>
      <c r="G273" s="49"/>
      <c r="H273" s="21"/>
      <c r="I273" s="48">
        <f t="shared" si="12"/>
        <v>0</v>
      </c>
      <c r="J273" s="45">
        <f t="shared" si="13"/>
        <v>0</v>
      </c>
    </row>
    <row r="274" spans="1:10" ht="25.5" x14ac:dyDescent="0.25">
      <c r="A274" s="1" t="s">
        <v>369</v>
      </c>
      <c r="B274" s="16" t="s">
        <v>879</v>
      </c>
      <c r="C274" s="72" t="s">
        <v>1287</v>
      </c>
      <c r="D274" s="3" t="s">
        <v>370</v>
      </c>
      <c r="E274" s="1" t="s">
        <v>34</v>
      </c>
      <c r="F274" s="54">
        <v>1430</v>
      </c>
      <c r="G274" s="49"/>
      <c r="H274" s="21"/>
      <c r="I274" s="48">
        <f t="shared" si="12"/>
        <v>0</v>
      </c>
      <c r="J274" s="45">
        <f t="shared" si="13"/>
        <v>0</v>
      </c>
    </row>
    <row r="275" spans="1:10" ht="51" x14ac:dyDescent="0.25">
      <c r="A275" s="1" t="s">
        <v>371</v>
      </c>
      <c r="B275" s="1" t="s">
        <v>992</v>
      </c>
      <c r="C275" s="2">
        <v>91834</v>
      </c>
      <c r="D275" s="4" t="s">
        <v>1076</v>
      </c>
      <c r="E275" s="1" t="s">
        <v>34</v>
      </c>
      <c r="F275" s="54">
        <v>1560</v>
      </c>
      <c r="G275" s="49"/>
      <c r="H275" s="21"/>
      <c r="I275" s="48">
        <f t="shared" si="12"/>
        <v>0</v>
      </c>
      <c r="J275" s="45">
        <f t="shared" si="13"/>
        <v>0</v>
      </c>
    </row>
    <row r="276" spans="1:10" ht="51" x14ac:dyDescent="0.25">
      <c r="A276" s="1" t="s">
        <v>372</v>
      </c>
      <c r="B276" s="1" t="s">
        <v>992</v>
      </c>
      <c r="C276" s="2">
        <v>91837</v>
      </c>
      <c r="D276" s="4" t="s">
        <v>1077</v>
      </c>
      <c r="E276" s="1" t="s">
        <v>34</v>
      </c>
      <c r="F276" s="54">
        <v>1560</v>
      </c>
      <c r="G276" s="49"/>
      <c r="H276" s="21"/>
      <c r="I276" s="48">
        <f t="shared" si="12"/>
        <v>0</v>
      </c>
      <c r="J276" s="45">
        <f t="shared" si="13"/>
        <v>0</v>
      </c>
    </row>
    <row r="277" spans="1:10" ht="51" x14ac:dyDescent="0.25">
      <c r="A277" s="1" t="s">
        <v>373</v>
      </c>
      <c r="B277" s="1" t="s">
        <v>992</v>
      </c>
      <c r="C277" s="2">
        <v>91855</v>
      </c>
      <c r="D277" s="4" t="s">
        <v>1078</v>
      </c>
      <c r="E277" s="1" t="s">
        <v>34</v>
      </c>
      <c r="F277" s="54">
        <v>700</v>
      </c>
      <c r="G277" s="49"/>
      <c r="H277" s="21"/>
      <c r="I277" s="48">
        <f t="shared" si="12"/>
        <v>0</v>
      </c>
      <c r="J277" s="45">
        <f t="shared" si="13"/>
        <v>0</v>
      </c>
    </row>
    <row r="278" spans="1:10" ht="38.25" x14ac:dyDescent="0.25">
      <c r="A278" s="1" t="s">
        <v>374</v>
      </c>
      <c r="B278" s="1" t="s">
        <v>992</v>
      </c>
      <c r="C278" s="2">
        <v>91856</v>
      </c>
      <c r="D278" s="4" t="s">
        <v>1079</v>
      </c>
      <c r="E278" s="1" t="s">
        <v>34</v>
      </c>
      <c r="F278" s="54">
        <v>700</v>
      </c>
      <c r="G278" s="49"/>
      <c r="H278" s="21"/>
      <c r="I278" s="48">
        <f t="shared" si="12"/>
        <v>0</v>
      </c>
      <c r="J278" s="45">
        <f t="shared" si="13"/>
        <v>0</v>
      </c>
    </row>
    <row r="279" spans="1:10" ht="38.25" x14ac:dyDescent="0.25">
      <c r="A279" s="1" t="s">
        <v>375</v>
      </c>
      <c r="B279" s="1" t="s">
        <v>992</v>
      </c>
      <c r="C279" s="2">
        <v>91871</v>
      </c>
      <c r="D279" s="4" t="s">
        <v>1080</v>
      </c>
      <c r="E279" s="1" t="s">
        <v>34</v>
      </c>
      <c r="F279" s="54">
        <v>1430</v>
      </c>
      <c r="G279" s="49"/>
      <c r="H279" s="21"/>
      <c r="I279" s="48">
        <f t="shared" si="12"/>
        <v>0</v>
      </c>
      <c r="J279" s="45">
        <f t="shared" si="13"/>
        <v>0</v>
      </c>
    </row>
    <row r="280" spans="1:10" ht="38.25" x14ac:dyDescent="0.25">
      <c r="A280" s="1" t="s">
        <v>376</v>
      </c>
      <c r="B280" s="1" t="s">
        <v>992</v>
      </c>
      <c r="C280" s="2">
        <v>91872</v>
      </c>
      <c r="D280" s="4" t="s">
        <v>1081</v>
      </c>
      <c r="E280" s="1" t="s">
        <v>34</v>
      </c>
      <c r="F280" s="54">
        <v>1430</v>
      </c>
      <c r="G280" s="49"/>
      <c r="H280" s="21"/>
      <c r="I280" s="48">
        <f t="shared" si="12"/>
        <v>0</v>
      </c>
      <c r="J280" s="45">
        <f t="shared" si="13"/>
        <v>0</v>
      </c>
    </row>
    <row r="281" spans="1:10" ht="38.25" x14ac:dyDescent="0.25">
      <c r="A281" s="1" t="s">
        <v>377</v>
      </c>
      <c r="B281" s="1" t="s">
        <v>992</v>
      </c>
      <c r="C281" s="2">
        <v>91873</v>
      </c>
      <c r="D281" s="4" t="s">
        <v>1082</v>
      </c>
      <c r="E281" s="1" t="s">
        <v>34</v>
      </c>
      <c r="F281" s="54">
        <v>1430</v>
      </c>
      <c r="G281" s="49"/>
      <c r="H281" s="21"/>
      <c r="I281" s="48">
        <f t="shared" si="12"/>
        <v>0</v>
      </c>
      <c r="J281" s="45">
        <f t="shared" si="13"/>
        <v>0</v>
      </c>
    </row>
    <row r="282" spans="1:10" ht="51" x14ac:dyDescent="0.25">
      <c r="A282" s="1" t="s">
        <v>378</v>
      </c>
      <c r="B282" s="1" t="s">
        <v>992</v>
      </c>
      <c r="C282" s="2">
        <v>91867</v>
      </c>
      <c r="D282" s="4" t="s">
        <v>1083</v>
      </c>
      <c r="E282" s="1" t="s">
        <v>34</v>
      </c>
      <c r="F282" s="54">
        <v>1300</v>
      </c>
      <c r="G282" s="49"/>
      <c r="H282" s="21"/>
      <c r="I282" s="48">
        <f t="shared" si="12"/>
        <v>0</v>
      </c>
      <c r="J282" s="45">
        <f t="shared" si="13"/>
        <v>0</v>
      </c>
    </row>
    <row r="283" spans="1:10" ht="51" x14ac:dyDescent="0.25">
      <c r="A283" s="1" t="s">
        <v>379</v>
      </c>
      <c r="B283" s="1" t="s">
        <v>992</v>
      </c>
      <c r="C283" s="2">
        <v>91868</v>
      </c>
      <c r="D283" s="4" t="s">
        <v>1084</v>
      </c>
      <c r="E283" s="1" t="s">
        <v>34</v>
      </c>
      <c r="F283" s="54">
        <v>1300</v>
      </c>
      <c r="G283" s="49"/>
      <c r="H283" s="21"/>
      <c r="I283" s="48">
        <f t="shared" si="12"/>
        <v>0</v>
      </c>
      <c r="J283" s="45">
        <f t="shared" si="13"/>
        <v>0</v>
      </c>
    </row>
    <row r="284" spans="1:10" ht="51" x14ac:dyDescent="0.25">
      <c r="A284" s="1" t="s">
        <v>380</v>
      </c>
      <c r="B284" s="1" t="s">
        <v>992</v>
      </c>
      <c r="C284" s="2">
        <v>91869</v>
      </c>
      <c r="D284" s="4" t="s">
        <v>1085</v>
      </c>
      <c r="E284" s="1" t="s">
        <v>34</v>
      </c>
      <c r="F284" s="54">
        <v>1300</v>
      </c>
      <c r="G284" s="49"/>
      <c r="H284" s="21"/>
      <c r="I284" s="48">
        <f t="shared" si="12"/>
        <v>0</v>
      </c>
      <c r="J284" s="45">
        <f t="shared" si="13"/>
        <v>0</v>
      </c>
    </row>
    <row r="285" spans="1:10" ht="51" x14ac:dyDescent="0.25">
      <c r="A285" s="1" t="s">
        <v>381</v>
      </c>
      <c r="B285" s="1" t="s">
        <v>992</v>
      </c>
      <c r="C285" s="2">
        <v>95780</v>
      </c>
      <c r="D285" s="4" t="s">
        <v>1086</v>
      </c>
      <c r="E285" s="1" t="s">
        <v>23</v>
      </c>
      <c r="F285" s="54">
        <v>910</v>
      </c>
      <c r="G285" s="49"/>
      <c r="H285" s="21"/>
      <c r="I285" s="48">
        <f t="shared" si="12"/>
        <v>0</v>
      </c>
      <c r="J285" s="45">
        <f t="shared" si="13"/>
        <v>0</v>
      </c>
    </row>
    <row r="286" spans="1:10" ht="51" x14ac:dyDescent="0.25">
      <c r="A286" s="1" t="s">
        <v>382</v>
      </c>
      <c r="B286" s="1" t="s">
        <v>992</v>
      </c>
      <c r="C286" s="2">
        <v>95785</v>
      </c>
      <c r="D286" s="4" t="s">
        <v>1087</v>
      </c>
      <c r="E286" s="1" t="s">
        <v>23</v>
      </c>
      <c r="F286" s="54">
        <v>520</v>
      </c>
      <c r="G286" s="49"/>
      <c r="H286" s="21"/>
      <c r="I286" s="48">
        <f t="shared" si="12"/>
        <v>0</v>
      </c>
      <c r="J286" s="45">
        <f t="shared" si="13"/>
        <v>0</v>
      </c>
    </row>
    <row r="287" spans="1:10" ht="51" x14ac:dyDescent="0.25">
      <c r="A287" s="1" t="s">
        <v>383</v>
      </c>
      <c r="B287" s="1" t="s">
        <v>992</v>
      </c>
      <c r="C287" s="2">
        <v>95805</v>
      </c>
      <c r="D287" s="4" t="s">
        <v>1088</v>
      </c>
      <c r="E287" s="1" t="s">
        <v>23</v>
      </c>
      <c r="F287" s="54">
        <v>520</v>
      </c>
      <c r="G287" s="49"/>
      <c r="H287" s="21"/>
      <c r="I287" s="48">
        <f t="shared" si="12"/>
        <v>0</v>
      </c>
      <c r="J287" s="45">
        <f t="shared" si="13"/>
        <v>0</v>
      </c>
    </row>
    <row r="288" spans="1:10" ht="38.25" x14ac:dyDescent="0.25">
      <c r="A288" s="1" t="s">
        <v>384</v>
      </c>
      <c r="B288" s="1" t="s">
        <v>992</v>
      </c>
      <c r="C288" s="2">
        <v>95806</v>
      </c>
      <c r="D288" s="4" t="s">
        <v>1089</v>
      </c>
      <c r="E288" s="1" t="s">
        <v>23</v>
      </c>
      <c r="F288" s="54">
        <v>520</v>
      </c>
      <c r="G288" s="49"/>
      <c r="H288" s="21"/>
      <c r="I288" s="48">
        <f t="shared" si="12"/>
        <v>0</v>
      </c>
      <c r="J288" s="45">
        <f t="shared" si="13"/>
        <v>0</v>
      </c>
    </row>
    <row r="289" spans="1:10" ht="38.25" x14ac:dyDescent="0.25">
      <c r="A289" s="1" t="s">
        <v>385</v>
      </c>
      <c r="B289" s="1" t="s">
        <v>992</v>
      </c>
      <c r="C289" s="2">
        <v>91939</v>
      </c>
      <c r="D289" s="4" t="s">
        <v>1090</v>
      </c>
      <c r="E289" s="1" t="s">
        <v>23</v>
      </c>
      <c r="F289" s="54">
        <v>520</v>
      </c>
      <c r="G289" s="49"/>
      <c r="H289" s="21"/>
      <c r="I289" s="48">
        <f t="shared" si="12"/>
        <v>0</v>
      </c>
      <c r="J289" s="45">
        <f t="shared" si="13"/>
        <v>0</v>
      </c>
    </row>
    <row r="290" spans="1:10" ht="38.25" x14ac:dyDescent="0.25">
      <c r="A290" s="1" t="s">
        <v>386</v>
      </c>
      <c r="B290" s="1" t="s">
        <v>992</v>
      </c>
      <c r="C290" s="2">
        <v>91940</v>
      </c>
      <c r="D290" s="4" t="s">
        <v>1091</v>
      </c>
      <c r="E290" s="1" t="s">
        <v>23</v>
      </c>
      <c r="F290" s="54">
        <v>520</v>
      </c>
      <c r="G290" s="49"/>
      <c r="H290" s="21"/>
      <c r="I290" s="48">
        <f t="shared" si="12"/>
        <v>0</v>
      </c>
      <c r="J290" s="45">
        <f t="shared" si="13"/>
        <v>0</v>
      </c>
    </row>
    <row r="291" spans="1:10" ht="38.25" x14ac:dyDescent="0.25">
      <c r="A291" s="1" t="s">
        <v>387</v>
      </c>
      <c r="B291" s="1" t="s">
        <v>992</v>
      </c>
      <c r="C291" s="2">
        <v>91941</v>
      </c>
      <c r="D291" s="4" t="s">
        <v>1092</v>
      </c>
      <c r="E291" s="1" t="s">
        <v>23</v>
      </c>
      <c r="F291" s="54">
        <v>520</v>
      </c>
      <c r="G291" s="49"/>
      <c r="H291" s="21"/>
      <c r="I291" s="48">
        <f t="shared" si="12"/>
        <v>0</v>
      </c>
      <c r="J291" s="45">
        <f t="shared" si="13"/>
        <v>0</v>
      </c>
    </row>
    <row r="292" spans="1:10" ht="38.25" x14ac:dyDescent="0.25">
      <c r="A292" s="1" t="s">
        <v>388</v>
      </c>
      <c r="B292" s="1" t="s">
        <v>992</v>
      </c>
      <c r="C292" s="2">
        <v>91942</v>
      </c>
      <c r="D292" s="4" t="s">
        <v>1093</v>
      </c>
      <c r="E292" s="1" t="s">
        <v>23</v>
      </c>
      <c r="F292" s="54">
        <v>520</v>
      </c>
      <c r="G292" s="49"/>
      <c r="H292" s="21"/>
      <c r="I292" s="48">
        <f t="shared" si="12"/>
        <v>0</v>
      </c>
      <c r="J292" s="45">
        <f t="shared" si="13"/>
        <v>0</v>
      </c>
    </row>
    <row r="293" spans="1:10" ht="38.25" x14ac:dyDescent="0.25">
      <c r="A293" s="1" t="s">
        <v>389</v>
      </c>
      <c r="B293" s="1" t="s">
        <v>992</v>
      </c>
      <c r="C293" s="2">
        <v>91943</v>
      </c>
      <c r="D293" s="4" t="s">
        <v>1094</v>
      </c>
      <c r="E293" s="1" t="s">
        <v>23</v>
      </c>
      <c r="F293" s="54">
        <v>520</v>
      </c>
      <c r="G293" s="49"/>
      <c r="H293" s="21"/>
      <c r="I293" s="48">
        <f t="shared" si="12"/>
        <v>0</v>
      </c>
      <c r="J293" s="45">
        <f t="shared" si="13"/>
        <v>0</v>
      </c>
    </row>
    <row r="294" spans="1:10" ht="38.25" x14ac:dyDescent="0.25">
      <c r="A294" s="1" t="s">
        <v>390</v>
      </c>
      <c r="B294" s="1" t="s">
        <v>992</v>
      </c>
      <c r="C294" s="2">
        <v>91944</v>
      </c>
      <c r="D294" s="4" t="s">
        <v>1095</v>
      </c>
      <c r="E294" s="1" t="s">
        <v>23</v>
      </c>
      <c r="F294" s="54">
        <v>520</v>
      </c>
      <c r="G294" s="49"/>
      <c r="H294" s="21"/>
      <c r="I294" s="48">
        <f t="shared" si="12"/>
        <v>0</v>
      </c>
      <c r="J294" s="45">
        <f t="shared" si="13"/>
        <v>0</v>
      </c>
    </row>
    <row r="295" spans="1:10" ht="38.25" x14ac:dyDescent="0.25">
      <c r="A295" s="1" t="s">
        <v>391</v>
      </c>
      <c r="B295" s="1" t="s">
        <v>992</v>
      </c>
      <c r="C295" s="2">
        <v>91953</v>
      </c>
      <c r="D295" s="3" t="s">
        <v>392</v>
      </c>
      <c r="E295" s="1" t="s">
        <v>23</v>
      </c>
      <c r="F295" s="54">
        <v>650</v>
      </c>
      <c r="G295" s="49"/>
      <c r="H295" s="21"/>
      <c r="I295" s="48">
        <f t="shared" si="12"/>
        <v>0</v>
      </c>
      <c r="J295" s="45">
        <f t="shared" si="13"/>
        <v>0</v>
      </c>
    </row>
    <row r="296" spans="1:10" ht="38.25" x14ac:dyDescent="0.25">
      <c r="A296" s="1" t="s">
        <v>393</v>
      </c>
      <c r="B296" s="1" t="s">
        <v>992</v>
      </c>
      <c r="C296" s="2">
        <v>91961</v>
      </c>
      <c r="D296" s="3" t="s">
        <v>394</v>
      </c>
      <c r="E296" s="1" t="s">
        <v>23</v>
      </c>
      <c r="F296" s="54">
        <v>520</v>
      </c>
      <c r="G296" s="49"/>
      <c r="H296" s="21"/>
      <c r="I296" s="48">
        <f t="shared" si="12"/>
        <v>0</v>
      </c>
      <c r="J296" s="45">
        <f t="shared" si="13"/>
        <v>0</v>
      </c>
    </row>
    <row r="297" spans="1:10" ht="38.25" x14ac:dyDescent="0.25">
      <c r="A297" s="1" t="s">
        <v>395</v>
      </c>
      <c r="B297" s="1" t="s">
        <v>992</v>
      </c>
      <c r="C297" s="2">
        <v>91992</v>
      </c>
      <c r="D297" s="3" t="s">
        <v>396</v>
      </c>
      <c r="E297" s="1" t="s">
        <v>23</v>
      </c>
      <c r="F297" s="54">
        <v>390</v>
      </c>
      <c r="G297" s="49"/>
      <c r="H297" s="21"/>
      <c r="I297" s="48">
        <f t="shared" si="12"/>
        <v>0</v>
      </c>
      <c r="J297" s="45">
        <f t="shared" si="13"/>
        <v>0</v>
      </c>
    </row>
    <row r="298" spans="1:10" ht="38.25" x14ac:dyDescent="0.25">
      <c r="A298" s="1" t="s">
        <v>397</v>
      </c>
      <c r="B298" s="1" t="s">
        <v>992</v>
      </c>
      <c r="C298" s="2">
        <v>91993</v>
      </c>
      <c r="D298" s="3" t="s">
        <v>398</v>
      </c>
      <c r="E298" s="1" t="s">
        <v>23</v>
      </c>
      <c r="F298" s="54">
        <v>390</v>
      </c>
      <c r="G298" s="49"/>
      <c r="H298" s="21"/>
      <c r="I298" s="48">
        <f t="shared" si="12"/>
        <v>0</v>
      </c>
      <c r="J298" s="45">
        <f t="shared" si="13"/>
        <v>0</v>
      </c>
    </row>
    <row r="299" spans="1:10" ht="38.25" x14ac:dyDescent="0.25">
      <c r="A299" s="1" t="s">
        <v>399</v>
      </c>
      <c r="B299" s="1" t="s">
        <v>992</v>
      </c>
      <c r="C299" s="2">
        <v>91996</v>
      </c>
      <c r="D299" s="3" t="s">
        <v>400</v>
      </c>
      <c r="E299" s="1" t="s">
        <v>23</v>
      </c>
      <c r="F299" s="54">
        <v>390</v>
      </c>
      <c r="G299" s="49"/>
      <c r="H299" s="21"/>
      <c r="I299" s="48">
        <f t="shared" si="12"/>
        <v>0</v>
      </c>
      <c r="J299" s="45">
        <f t="shared" si="13"/>
        <v>0</v>
      </c>
    </row>
    <row r="300" spans="1:10" ht="38.25" x14ac:dyDescent="0.25">
      <c r="A300" s="1" t="s">
        <v>401</v>
      </c>
      <c r="B300" s="1" t="s">
        <v>992</v>
      </c>
      <c r="C300" s="2">
        <v>91997</v>
      </c>
      <c r="D300" s="3" t="s">
        <v>402</v>
      </c>
      <c r="E300" s="1" t="s">
        <v>23</v>
      </c>
      <c r="F300" s="54">
        <v>390</v>
      </c>
      <c r="G300" s="49"/>
      <c r="H300" s="21"/>
      <c r="I300" s="48">
        <f t="shared" si="12"/>
        <v>0</v>
      </c>
      <c r="J300" s="45">
        <f t="shared" si="13"/>
        <v>0</v>
      </c>
    </row>
    <row r="301" spans="1:10" ht="38.25" x14ac:dyDescent="0.25">
      <c r="A301" s="1" t="s">
        <v>403</v>
      </c>
      <c r="B301" s="1" t="s">
        <v>992</v>
      </c>
      <c r="C301" s="2">
        <v>92000</v>
      </c>
      <c r="D301" s="3" t="s">
        <v>404</v>
      </c>
      <c r="E301" s="1" t="s">
        <v>23</v>
      </c>
      <c r="F301" s="54">
        <v>390</v>
      </c>
      <c r="G301" s="49"/>
      <c r="H301" s="21"/>
      <c r="I301" s="48">
        <f t="shared" si="12"/>
        <v>0</v>
      </c>
      <c r="J301" s="45">
        <f t="shared" si="13"/>
        <v>0</v>
      </c>
    </row>
    <row r="302" spans="1:10" ht="38.25" x14ac:dyDescent="0.25">
      <c r="A302" s="12" t="s">
        <v>405</v>
      </c>
      <c r="B302" s="6" t="s">
        <v>992</v>
      </c>
      <c r="C302" s="15">
        <v>92001</v>
      </c>
      <c r="D302" s="13" t="s">
        <v>406</v>
      </c>
      <c r="E302" s="12" t="s">
        <v>23</v>
      </c>
      <c r="F302" s="56">
        <v>390</v>
      </c>
      <c r="G302" s="49"/>
      <c r="H302" s="21"/>
      <c r="I302" s="48">
        <f t="shared" si="12"/>
        <v>0</v>
      </c>
      <c r="J302" s="45">
        <f t="shared" si="13"/>
        <v>0</v>
      </c>
    </row>
    <row r="303" spans="1:10" ht="63.75" x14ac:dyDescent="0.25">
      <c r="A303" s="1" t="s">
        <v>407</v>
      </c>
      <c r="B303" s="1" t="s">
        <v>992</v>
      </c>
      <c r="C303" s="2">
        <v>101875</v>
      </c>
      <c r="D303" s="4" t="s">
        <v>1096</v>
      </c>
      <c r="E303" s="1" t="s">
        <v>23</v>
      </c>
      <c r="F303" s="54">
        <v>12</v>
      </c>
      <c r="G303" s="49"/>
      <c r="H303" s="21"/>
      <c r="I303" s="48">
        <f t="shared" si="12"/>
        <v>0</v>
      </c>
      <c r="J303" s="45">
        <f t="shared" si="13"/>
        <v>0</v>
      </c>
    </row>
    <row r="304" spans="1:10" ht="63.75" x14ac:dyDescent="0.25">
      <c r="A304" s="1" t="s">
        <v>408</v>
      </c>
      <c r="B304" s="1" t="s">
        <v>992</v>
      </c>
      <c r="C304" s="2">
        <v>101878</v>
      </c>
      <c r="D304" s="4" t="s">
        <v>1097</v>
      </c>
      <c r="E304" s="1" t="s">
        <v>23</v>
      </c>
      <c r="F304" s="54">
        <v>12</v>
      </c>
      <c r="G304" s="49"/>
      <c r="H304" s="21"/>
      <c r="I304" s="48">
        <f t="shared" si="12"/>
        <v>0</v>
      </c>
      <c r="J304" s="45">
        <f t="shared" si="13"/>
        <v>0</v>
      </c>
    </row>
    <row r="305" spans="1:10" ht="63.75" x14ac:dyDescent="0.25">
      <c r="A305" s="1" t="s">
        <v>409</v>
      </c>
      <c r="B305" s="1" t="s">
        <v>992</v>
      </c>
      <c r="C305" s="2">
        <v>101879</v>
      </c>
      <c r="D305" s="4" t="s">
        <v>1098</v>
      </c>
      <c r="E305" s="1" t="s">
        <v>23</v>
      </c>
      <c r="F305" s="54">
        <v>17</v>
      </c>
      <c r="G305" s="49"/>
      <c r="H305" s="21"/>
      <c r="I305" s="48">
        <f t="shared" si="12"/>
        <v>0</v>
      </c>
      <c r="J305" s="45">
        <f t="shared" si="13"/>
        <v>0</v>
      </c>
    </row>
    <row r="306" spans="1:10" ht="38.25" x14ac:dyDescent="0.25">
      <c r="A306" s="1" t="s">
        <v>410</v>
      </c>
      <c r="B306" s="16" t="s">
        <v>992</v>
      </c>
      <c r="C306" s="2">
        <v>93661</v>
      </c>
      <c r="D306" s="4" t="s">
        <v>1099</v>
      </c>
      <c r="E306" s="1" t="s">
        <v>23</v>
      </c>
      <c r="F306" s="54">
        <v>46</v>
      </c>
      <c r="G306" s="49"/>
      <c r="H306" s="21"/>
      <c r="I306" s="48">
        <f t="shared" si="12"/>
        <v>0</v>
      </c>
      <c r="J306" s="45">
        <f t="shared" si="13"/>
        <v>0</v>
      </c>
    </row>
    <row r="307" spans="1:10" ht="38.25" x14ac:dyDescent="0.25">
      <c r="A307" s="1" t="s">
        <v>411</v>
      </c>
      <c r="B307" s="16" t="s">
        <v>992</v>
      </c>
      <c r="C307" s="2">
        <v>93662</v>
      </c>
      <c r="D307" s="4" t="s">
        <v>1100</v>
      </c>
      <c r="E307" s="1" t="s">
        <v>23</v>
      </c>
      <c r="F307" s="54">
        <v>39</v>
      </c>
      <c r="G307" s="49"/>
      <c r="H307" s="21"/>
      <c r="I307" s="48">
        <f t="shared" si="12"/>
        <v>0</v>
      </c>
      <c r="J307" s="45">
        <f t="shared" si="13"/>
        <v>0</v>
      </c>
    </row>
    <row r="308" spans="1:10" ht="38.25" x14ac:dyDescent="0.25">
      <c r="A308" s="1" t="s">
        <v>412</v>
      </c>
      <c r="B308" s="16" t="s">
        <v>992</v>
      </c>
      <c r="C308" s="2">
        <v>93654</v>
      </c>
      <c r="D308" s="4" t="s">
        <v>1101</v>
      </c>
      <c r="E308" s="1" t="s">
        <v>23</v>
      </c>
      <c r="F308" s="54">
        <v>39</v>
      </c>
      <c r="G308" s="49"/>
      <c r="H308" s="21"/>
      <c r="I308" s="48">
        <f t="shared" si="12"/>
        <v>0</v>
      </c>
      <c r="J308" s="45">
        <f t="shared" si="13"/>
        <v>0</v>
      </c>
    </row>
    <row r="309" spans="1:10" ht="38.25" x14ac:dyDescent="0.25">
      <c r="A309" s="1" t="s">
        <v>413</v>
      </c>
      <c r="B309" s="16" t="s">
        <v>992</v>
      </c>
      <c r="C309" s="2">
        <v>93655</v>
      </c>
      <c r="D309" s="4" t="s">
        <v>1102</v>
      </c>
      <c r="E309" s="1" t="s">
        <v>23</v>
      </c>
      <c r="F309" s="54">
        <v>39</v>
      </c>
      <c r="G309" s="49"/>
      <c r="H309" s="21"/>
      <c r="I309" s="48">
        <f t="shared" si="12"/>
        <v>0</v>
      </c>
      <c r="J309" s="45">
        <f t="shared" si="13"/>
        <v>0</v>
      </c>
    </row>
    <row r="310" spans="1:10" ht="38.25" x14ac:dyDescent="0.25">
      <c r="A310" s="1" t="s">
        <v>414</v>
      </c>
      <c r="B310" s="16" t="s">
        <v>992</v>
      </c>
      <c r="C310" s="2">
        <v>93656</v>
      </c>
      <c r="D310" s="4" t="s">
        <v>1103</v>
      </c>
      <c r="E310" s="1" t="s">
        <v>23</v>
      </c>
      <c r="F310" s="54">
        <v>39</v>
      </c>
      <c r="G310" s="49"/>
      <c r="H310" s="21"/>
      <c r="I310" s="48">
        <f t="shared" si="12"/>
        <v>0</v>
      </c>
      <c r="J310" s="45">
        <f t="shared" si="13"/>
        <v>0</v>
      </c>
    </row>
    <row r="311" spans="1:10" ht="38.25" x14ac:dyDescent="0.25">
      <c r="A311" s="1" t="s">
        <v>415</v>
      </c>
      <c r="B311" s="16" t="s">
        <v>992</v>
      </c>
      <c r="C311" s="2">
        <v>93665</v>
      </c>
      <c r="D311" s="4" t="s">
        <v>1104</v>
      </c>
      <c r="E311" s="1" t="s">
        <v>23</v>
      </c>
      <c r="F311" s="54">
        <v>39</v>
      </c>
      <c r="G311" s="49"/>
      <c r="H311" s="21"/>
      <c r="I311" s="48">
        <f t="shared" si="12"/>
        <v>0</v>
      </c>
      <c r="J311" s="45">
        <f t="shared" si="13"/>
        <v>0</v>
      </c>
    </row>
    <row r="312" spans="1:10" ht="38.25" x14ac:dyDescent="0.25">
      <c r="A312" s="1" t="s">
        <v>416</v>
      </c>
      <c r="B312" s="16" t="s">
        <v>992</v>
      </c>
      <c r="C312" s="2">
        <v>93666</v>
      </c>
      <c r="D312" s="4" t="s">
        <v>1105</v>
      </c>
      <c r="E312" s="1" t="s">
        <v>23</v>
      </c>
      <c r="F312" s="54">
        <v>52</v>
      </c>
      <c r="G312" s="49"/>
      <c r="H312" s="21"/>
      <c r="I312" s="48">
        <f t="shared" si="12"/>
        <v>0</v>
      </c>
      <c r="J312" s="45">
        <f t="shared" si="13"/>
        <v>0</v>
      </c>
    </row>
    <row r="313" spans="1:10" ht="38.25" x14ac:dyDescent="0.25">
      <c r="A313" s="1" t="s">
        <v>417</v>
      </c>
      <c r="B313" s="16" t="s">
        <v>992</v>
      </c>
      <c r="C313" s="2">
        <v>93671</v>
      </c>
      <c r="D313" s="4" t="s">
        <v>1106</v>
      </c>
      <c r="E313" s="1" t="s">
        <v>23</v>
      </c>
      <c r="F313" s="54">
        <v>39</v>
      </c>
      <c r="G313" s="49"/>
      <c r="H313" s="21"/>
      <c r="I313" s="48">
        <f t="shared" si="12"/>
        <v>0</v>
      </c>
      <c r="J313" s="45">
        <f t="shared" si="13"/>
        <v>0</v>
      </c>
    </row>
    <row r="314" spans="1:10" ht="38.25" x14ac:dyDescent="0.25">
      <c r="A314" s="1" t="s">
        <v>418</v>
      </c>
      <c r="B314" s="16" t="s">
        <v>992</v>
      </c>
      <c r="C314" s="2">
        <v>93672</v>
      </c>
      <c r="D314" s="4" t="s">
        <v>1107</v>
      </c>
      <c r="E314" s="1" t="s">
        <v>23</v>
      </c>
      <c r="F314" s="54">
        <v>39</v>
      </c>
      <c r="G314" s="49"/>
      <c r="H314" s="21"/>
      <c r="I314" s="48">
        <f t="shared" si="12"/>
        <v>0</v>
      </c>
      <c r="J314" s="45">
        <f t="shared" si="13"/>
        <v>0</v>
      </c>
    </row>
    <row r="315" spans="1:10" ht="38.25" x14ac:dyDescent="0.25">
      <c r="A315" s="1" t="s">
        <v>419</v>
      </c>
      <c r="B315" s="16" t="s">
        <v>992</v>
      </c>
      <c r="C315" s="2">
        <v>93673</v>
      </c>
      <c r="D315" s="4" t="s">
        <v>1108</v>
      </c>
      <c r="E315" s="1" t="s">
        <v>23</v>
      </c>
      <c r="F315" s="54">
        <v>39</v>
      </c>
      <c r="G315" s="49"/>
      <c r="H315" s="21"/>
      <c r="I315" s="48">
        <f t="shared" si="12"/>
        <v>0</v>
      </c>
      <c r="J315" s="45">
        <f t="shared" si="13"/>
        <v>0</v>
      </c>
    </row>
    <row r="316" spans="1:10" ht="25.5" x14ac:dyDescent="0.25">
      <c r="A316" s="1" t="s">
        <v>420</v>
      </c>
      <c r="B316" s="16" t="s">
        <v>879</v>
      </c>
      <c r="C316" s="72" t="s">
        <v>1288</v>
      </c>
      <c r="D316" s="3" t="s">
        <v>421</v>
      </c>
      <c r="E316" s="1" t="s">
        <v>23</v>
      </c>
      <c r="F316" s="54">
        <v>30</v>
      </c>
      <c r="G316" s="49"/>
      <c r="H316" s="21"/>
      <c r="I316" s="48">
        <f t="shared" si="12"/>
        <v>0</v>
      </c>
      <c r="J316" s="45">
        <f t="shared" si="13"/>
        <v>0</v>
      </c>
    </row>
    <row r="317" spans="1:10" x14ac:dyDescent="0.25">
      <c r="A317" s="1" t="s">
        <v>422</v>
      </c>
      <c r="B317" s="16" t="s">
        <v>879</v>
      </c>
      <c r="C317" s="2">
        <v>90775</v>
      </c>
      <c r="D317" s="3" t="s">
        <v>423</v>
      </c>
      <c r="E317" s="1" t="s">
        <v>23</v>
      </c>
      <c r="F317" s="54">
        <v>65</v>
      </c>
      <c r="G317" s="49"/>
      <c r="H317" s="21"/>
      <c r="I317" s="48">
        <f t="shared" si="12"/>
        <v>0</v>
      </c>
      <c r="J317" s="45">
        <f t="shared" si="13"/>
        <v>0</v>
      </c>
    </row>
    <row r="318" spans="1:10" ht="25.5" x14ac:dyDescent="0.25">
      <c r="A318" s="1" t="s">
        <v>424</v>
      </c>
      <c r="B318" s="16" t="s">
        <v>879</v>
      </c>
      <c r="C318" s="72" t="s">
        <v>1289</v>
      </c>
      <c r="D318" s="3" t="s">
        <v>425</v>
      </c>
      <c r="E318" s="1" t="s">
        <v>34</v>
      </c>
      <c r="F318" s="54">
        <v>400</v>
      </c>
      <c r="G318" s="49"/>
      <c r="H318" s="21"/>
      <c r="I318" s="48">
        <f t="shared" si="12"/>
        <v>0</v>
      </c>
      <c r="J318" s="45">
        <f t="shared" si="13"/>
        <v>0</v>
      </c>
    </row>
    <row r="319" spans="1:10" ht="25.5" x14ac:dyDescent="0.25">
      <c r="A319" s="1" t="s">
        <v>426</v>
      </c>
      <c r="B319" s="16" t="s">
        <v>879</v>
      </c>
      <c r="C319" s="72" t="s">
        <v>1290</v>
      </c>
      <c r="D319" s="3" t="s">
        <v>427</v>
      </c>
      <c r="E319" s="1" t="s">
        <v>34</v>
      </c>
      <c r="F319" s="54">
        <v>400</v>
      </c>
      <c r="G319" s="49"/>
      <c r="H319" s="21"/>
      <c r="I319" s="48">
        <f t="shared" si="12"/>
        <v>0</v>
      </c>
      <c r="J319" s="45">
        <f t="shared" si="13"/>
        <v>0</v>
      </c>
    </row>
    <row r="320" spans="1:10" ht="38.25" x14ac:dyDescent="0.25">
      <c r="A320" s="1" t="s">
        <v>428</v>
      </c>
      <c r="B320" s="1" t="s">
        <v>992</v>
      </c>
      <c r="C320" s="2">
        <v>91879</v>
      </c>
      <c r="D320" s="4" t="s">
        <v>1109</v>
      </c>
      <c r="E320" s="1" t="s">
        <v>23</v>
      </c>
      <c r="F320" s="54">
        <v>390</v>
      </c>
      <c r="G320" s="49"/>
      <c r="H320" s="21"/>
      <c r="I320" s="48">
        <f t="shared" si="12"/>
        <v>0</v>
      </c>
      <c r="J320" s="45">
        <f t="shared" si="13"/>
        <v>0</v>
      </c>
    </row>
    <row r="321" spans="1:10" ht="51" x14ac:dyDescent="0.25">
      <c r="A321" s="1" t="s">
        <v>429</v>
      </c>
      <c r="B321" s="1" t="s">
        <v>992</v>
      </c>
      <c r="C321" s="2">
        <v>91880</v>
      </c>
      <c r="D321" s="4" t="s">
        <v>1110</v>
      </c>
      <c r="E321" s="1" t="s">
        <v>23</v>
      </c>
      <c r="F321" s="54">
        <v>390</v>
      </c>
      <c r="G321" s="49"/>
      <c r="H321" s="21"/>
      <c r="I321" s="48">
        <f t="shared" si="12"/>
        <v>0</v>
      </c>
      <c r="J321" s="45">
        <f t="shared" si="13"/>
        <v>0</v>
      </c>
    </row>
    <row r="322" spans="1:10" ht="51" x14ac:dyDescent="0.25">
      <c r="A322" s="1" t="s">
        <v>430</v>
      </c>
      <c r="B322" s="1" t="s">
        <v>992</v>
      </c>
      <c r="C322" s="2">
        <v>91884</v>
      </c>
      <c r="D322" s="4" t="s">
        <v>1111</v>
      </c>
      <c r="E322" s="1" t="s">
        <v>23</v>
      </c>
      <c r="F322" s="54">
        <v>390</v>
      </c>
      <c r="G322" s="49"/>
      <c r="H322" s="21"/>
      <c r="I322" s="48">
        <f t="shared" si="12"/>
        <v>0</v>
      </c>
      <c r="J322" s="45">
        <f t="shared" si="13"/>
        <v>0</v>
      </c>
    </row>
    <row r="323" spans="1:10" ht="38.25" x14ac:dyDescent="0.25">
      <c r="A323" s="1" t="s">
        <v>431</v>
      </c>
      <c r="B323" s="1" t="s">
        <v>992</v>
      </c>
      <c r="C323" s="2">
        <v>91885</v>
      </c>
      <c r="D323" s="4" t="s">
        <v>1112</v>
      </c>
      <c r="E323" s="1" t="s">
        <v>23</v>
      </c>
      <c r="F323" s="54">
        <v>390</v>
      </c>
      <c r="G323" s="49"/>
      <c r="H323" s="21"/>
      <c r="I323" s="48">
        <f t="shared" si="12"/>
        <v>0</v>
      </c>
      <c r="J323" s="45">
        <f t="shared" si="13"/>
        <v>0</v>
      </c>
    </row>
    <row r="324" spans="1:10" ht="38.25" x14ac:dyDescent="0.25">
      <c r="A324" s="1" t="s">
        <v>432</v>
      </c>
      <c r="B324" s="1" t="s">
        <v>992</v>
      </c>
      <c r="C324" s="2">
        <v>91886</v>
      </c>
      <c r="D324" s="4" t="s">
        <v>1113</v>
      </c>
      <c r="E324" s="1" t="s">
        <v>23</v>
      </c>
      <c r="F324" s="54">
        <v>390</v>
      </c>
      <c r="G324" s="49"/>
      <c r="H324" s="21"/>
      <c r="I324" s="48">
        <f t="shared" si="12"/>
        <v>0</v>
      </c>
      <c r="J324" s="45">
        <f t="shared" si="13"/>
        <v>0</v>
      </c>
    </row>
    <row r="325" spans="1:10" x14ac:dyDescent="0.25">
      <c r="A325" s="1" t="s">
        <v>433</v>
      </c>
      <c r="B325" s="16" t="s">
        <v>879</v>
      </c>
      <c r="C325" s="72" t="s">
        <v>1291</v>
      </c>
      <c r="D325" s="3" t="s">
        <v>434</v>
      </c>
      <c r="E325" s="1" t="s">
        <v>34</v>
      </c>
      <c r="F325" s="54">
        <v>52</v>
      </c>
      <c r="G325" s="49"/>
      <c r="H325" s="21"/>
      <c r="I325" s="48">
        <f t="shared" si="12"/>
        <v>0</v>
      </c>
      <c r="J325" s="45">
        <f t="shared" si="13"/>
        <v>0</v>
      </c>
    </row>
    <row r="326" spans="1:10" x14ac:dyDescent="0.25">
      <c r="A326" s="1" t="s">
        <v>435</v>
      </c>
      <c r="B326" s="16" t="s">
        <v>879</v>
      </c>
      <c r="C326" s="72" t="s">
        <v>1292</v>
      </c>
      <c r="D326" s="3" t="s">
        <v>436</v>
      </c>
      <c r="E326" s="1" t="s">
        <v>34</v>
      </c>
      <c r="F326" s="54">
        <v>52</v>
      </c>
      <c r="G326" s="49"/>
      <c r="H326" s="21"/>
      <c r="I326" s="48">
        <f t="shared" si="12"/>
        <v>0</v>
      </c>
      <c r="J326" s="45">
        <f t="shared" si="13"/>
        <v>0</v>
      </c>
    </row>
    <row r="327" spans="1:10" ht="25.5" x14ac:dyDescent="0.25">
      <c r="A327" s="1" t="s">
        <v>437</v>
      </c>
      <c r="B327" s="16" t="s">
        <v>879</v>
      </c>
      <c r="C327" s="72" t="s">
        <v>1293</v>
      </c>
      <c r="D327" s="3" t="s">
        <v>438</v>
      </c>
      <c r="E327" s="1" t="s">
        <v>11</v>
      </c>
      <c r="F327" s="54">
        <v>52</v>
      </c>
      <c r="G327" s="49"/>
      <c r="H327" s="21"/>
      <c r="I327" s="48">
        <f t="shared" si="12"/>
        <v>0</v>
      </c>
      <c r="J327" s="45">
        <f t="shared" si="13"/>
        <v>0</v>
      </c>
    </row>
    <row r="328" spans="1:10" ht="63.75" x14ac:dyDescent="0.25">
      <c r="A328" s="1" t="s">
        <v>439</v>
      </c>
      <c r="B328" s="16" t="s">
        <v>879</v>
      </c>
      <c r="C328" s="72" t="s">
        <v>1294</v>
      </c>
      <c r="D328" s="4" t="s">
        <v>1114</v>
      </c>
      <c r="E328" s="1" t="s">
        <v>23</v>
      </c>
      <c r="F328" s="54">
        <v>55</v>
      </c>
      <c r="G328" s="49"/>
      <c r="H328" s="21"/>
      <c r="I328" s="48">
        <f t="shared" ref="I328:I387" si="14">TRUNC(G328*(1+H328),2)</f>
        <v>0</v>
      </c>
      <c r="J328" s="45">
        <f t="shared" ref="J328:J387" si="15">TRUNC(F328*I328,2)</f>
        <v>0</v>
      </c>
    </row>
    <row r="329" spans="1:10" ht="38.25" x14ac:dyDescent="0.25">
      <c r="A329" s="1" t="s">
        <v>440</v>
      </c>
      <c r="B329" s="1" t="s">
        <v>992</v>
      </c>
      <c r="C329" s="2">
        <v>97589</v>
      </c>
      <c r="D329" s="4" t="s">
        <v>1115</v>
      </c>
      <c r="E329" s="1" t="s">
        <v>23</v>
      </c>
      <c r="F329" s="54">
        <v>55</v>
      </c>
      <c r="G329" s="49"/>
      <c r="H329" s="21"/>
      <c r="I329" s="48">
        <f t="shared" si="14"/>
        <v>0</v>
      </c>
      <c r="J329" s="45">
        <f t="shared" si="15"/>
        <v>0</v>
      </c>
    </row>
    <row r="330" spans="1:10" ht="38.25" x14ac:dyDescent="0.25">
      <c r="A330" s="1" t="s">
        <v>441</v>
      </c>
      <c r="B330" s="1" t="s">
        <v>992</v>
      </c>
      <c r="C330" s="2">
        <v>97587</v>
      </c>
      <c r="D330" s="4" t="s">
        <v>1116</v>
      </c>
      <c r="E330" s="1" t="s">
        <v>23</v>
      </c>
      <c r="F330" s="54">
        <v>100</v>
      </c>
      <c r="G330" s="49"/>
      <c r="H330" s="21"/>
      <c r="I330" s="48">
        <f t="shared" si="14"/>
        <v>0</v>
      </c>
      <c r="J330" s="45">
        <f t="shared" si="15"/>
        <v>0</v>
      </c>
    </row>
    <row r="331" spans="1:10" ht="51" x14ac:dyDescent="0.25">
      <c r="A331" s="1" t="s">
        <v>442</v>
      </c>
      <c r="B331" s="1" t="s">
        <v>992</v>
      </c>
      <c r="C331" s="2">
        <v>97583</v>
      </c>
      <c r="D331" s="3" t="s">
        <v>443</v>
      </c>
      <c r="E331" s="1" t="s">
        <v>23</v>
      </c>
      <c r="F331" s="54">
        <v>55</v>
      </c>
      <c r="G331" s="49"/>
      <c r="H331" s="21"/>
      <c r="I331" s="48">
        <f t="shared" si="14"/>
        <v>0</v>
      </c>
      <c r="J331" s="45">
        <f t="shared" si="15"/>
        <v>0</v>
      </c>
    </row>
    <row r="332" spans="1:10" ht="51" x14ac:dyDescent="0.25">
      <c r="A332" s="1" t="s">
        <v>444</v>
      </c>
      <c r="B332" s="1" t="s">
        <v>992</v>
      </c>
      <c r="C332" s="2">
        <v>97585</v>
      </c>
      <c r="D332" s="3" t="s">
        <v>445</v>
      </c>
      <c r="E332" s="1" t="s">
        <v>23</v>
      </c>
      <c r="F332" s="54">
        <v>100</v>
      </c>
      <c r="G332" s="49"/>
      <c r="H332" s="21"/>
      <c r="I332" s="48">
        <f t="shared" si="14"/>
        <v>0</v>
      </c>
      <c r="J332" s="45">
        <f t="shared" si="15"/>
        <v>0</v>
      </c>
    </row>
    <row r="333" spans="1:10" ht="38.25" x14ac:dyDescent="0.25">
      <c r="A333" s="1" t="s">
        <v>446</v>
      </c>
      <c r="B333" s="16" t="s">
        <v>879</v>
      </c>
      <c r="C333" s="72" t="s">
        <v>1295</v>
      </c>
      <c r="D333" s="4" t="s">
        <v>1117</v>
      </c>
      <c r="E333" s="1" t="s">
        <v>23</v>
      </c>
      <c r="F333" s="54">
        <v>33</v>
      </c>
      <c r="G333" s="49"/>
      <c r="H333" s="21"/>
      <c r="I333" s="48">
        <f t="shared" si="14"/>
        <v>0</v>
      </c>
      <c r="J333" s="45">
        <f t="shared" si="15"/>
        <v>0</v>
      </c>
    </row>
    <row r="334" spans="1:10" ht="51" x14ac:dyDescent="0.25">
      <c r="A334" s="1" t="s">
        <v>447</v>
      </c>
      <c r="B334" s="16" t="s">
        <v>879</v>
      </c>
      <c r="C334" s="72" t="s">
        <v>1296</v>
      </c>
      <c r="D334" s="4" t="s">
        <v>1118</v>
      </c>
      <c r="E334" s="1" t="s">
        <v>23</v>
      </c>
      <c r="F334" s="54">
        <v>241</v>
      </c>
      <c r="G334" s="49"/>
      <c r="H334" s="21"/>
      <c r="I334" s="48">
        <f t="shared" si="14"/>
        <v>0</v>
      </c>
      <c r="J334" s="45">
        <f t="shared" si="15"/>
        <v>0</v>
      </c>
    </row>
    <row r="335" spans="1:10" ht="38.25" x14ac:dyDescent="0.25">
      <c r="A335" s="1" t="s">
        <v>448</v>
      </c>
      <c r="B335" s="16" t="s">
        <v>879</v>
      </c>
      <c r="C335" s="72" t="s">
        <v>1297</v>
      </c>
      <c r="D335" s="4" t="s">
        <v>1119</v>
      </c>
      <c r="E335" s="1" t="s">
        <v>23</v>
      </c>
      <c r="F335" s="54">
        <v>78</v>
      </c>
      <c r="G335" s="49"/>
      <c r="H335" s="21"/>
      <c r="I335" s="48">
        <f t="shared" si="14"/>
        <v>0</v>
      </c>
      <c r="J335" s="45">
        <f t="shared" si="15"/>
        <v>0</v>
      </c>
    </row>
    <row r="336" spans="1:10" ht="25.5" x14ac:dyDescent="0.25">
      <c r="A336" s="1" t="s">
        <v>449</v>
      </c>
      <c r="B336" s="16" t="s">
        <v>992</v>
      </c>
      <c r="C336" s="2">
        <v>98111</v>
      </c>
      <c r="D336" s="4" t="s">
        <v>1120</v>
      </c>
      <c r="E336" s="1" t="s">
        <v>23</v>
      </c>
      <c r="F336" s="54">
        <v>91</v>
      </c>
      <c r="G336" s="49"/>
      <c r="H336" s="21"/>
      <c r="I336" s="48">
        <f t="shared" si="14"/>
        <v>0</v>
      </c>
      <c r="J336" s="45">
        <f t="shared" si="15"/>
        <v>0</v>
      </c>
    </row>
    <row r="337" spans="1:10" ht="38.25" x14ac:dyDescent="0.25">
      <c r="A337" s="1" t="s">
        <v>450</v>
      </c>
      <c r="B337" s="16" t="s">
        <v>992</v>
      </c>
      <c r="C337" s="2">
        <v>96986</v>
      </c>
      <c r="D337" s="4" t="s">
        <v>1121</v>
      </c>
      <c r="E337" s="1" t="s">
        <v>23</v>
      </c>
      <c r="F337" s="54">
        <v>91</v>
      </c>
      <c r="G337" s="49"/>
      <c r="H337" s="21"/>
      <c r="I337" s="48">
        <f t="shared" si="14"/>
        <v>0</v>
      </c>
      <c r="J337" s="45">
        <f t="shared" si="15"/>
        <v>0</v>
      </c>
    </row>
    <row r="338" spans="1:10" ht="38.25" x14ac:dyDescent="0.25">
      <c r="A338" s="1" t="s">
        <v>451</v>
      </c>
      <c r="B338" s="16" t="s">
        <v>992</v>
      </c>
      <c r="C338" s="2">
        <v>96971</v>
      </c>
      <c r="D338" s="4" t="s">
        <v>1122</v>
      </c>
      <c r="E338" s="1" t="s">
        <v>34</v>
      </c>
      <c r="F338" s="54">
        <v>650</v>
      </c>
      <c r="G338" s="49"/>
      <c r="H338" s="21"/>
      <c r="I338" s="48">
        <f t="shared" si="14"/>
        <v>0</v>
      </c>
      <c r="J338" s="45">
        <f t="shared" si="15"/>
        <v>0</v>
      </c>
    </row>
    <row r="339" spans="1:10" ht="38.25" x14ac:dyDescent="0.25">
      <c r="A339" s="1" t="s">
        <v>452</v>
      </c>
      <c r="B339" s="16" t="s">
        <v>992</v>
      </c>
      <c r="C339" s="2">
        <v>96972</v>
      </c>
      <c r="D339" s="4" t="s">
        <v>1123</v>
      </c>
      <c r="E339" s="1" t="s">
        <v>34</v>
      </c>
      <c r="F339" s="54">
        <v>650</v>
      </c>
      <c r="G339" s="49"/>
      <c r="H339" s="21"/>
      <c r="I339" s="48">
        <f t="shared" si="14"/>
        <v>0</v>
      </c>
      <c r="J339" s="45">
        <f t="shared" si="15"/>
        <v>0</v>
      </c>
    </row>
    <row r="340" spans="1:10" ht="25.5" x14ac:dyDescent="0.25">
      <c r="A340" s="1" t="s">
        <v>453</v>
      </c>
      <c r="B340" s="16" t="s">
        <v>992</v>
      </c>
      <c r="C340" s="2">
        <v>96977</v>
      </c>
      <c r="D340" s="4" t="s">
        <v>1124</v>
      </c>
      <c r="E340" s="1" t="s">
        <v>34</v>
      </c>
      <c r="F340" s="54">
        <v>650</v>
      </c>
      <c r="G340" s="49"/>
      <c r="H340" s="21"/>
      <c r="I340" s="48">
        <f t="shared" si="14"/>
        <v>0</v>
      </c>
      <c r="J340" s="45">
        <f t="shared" si="15"/>
        <v>0</v>
      </c>
    </row>
    <row r="341" spans="1:10" ht="38.25" x14ac:dyDescent="0.25">
      <c r="A341" s="1" t="s">
        <v>454</v>
      </c>
      <c r="B341" s="16" t="s">
        <v>992</v>
      </c>
      <c r="C341" s="2">
        <v>96984</v>
      </c>
      <c r="D341" s="4" t="s">
        <v>1125</v>
      </c>
      <c r="E341" s="1" t="s">
        <v>23</v>
      </c>
      <c r="F341" s="54">
        <v>91</v>
      </c>
      <c r="G341" s="49"/>
      <c r="H341" s="21"/>
      <c r="I341" s="48">
        <f t="shared" si="14"/>
        <v>0</v>
      </c>
      <c r="J341" s="45">
        <f t="shared" si="15"/>
        <v>0</v>
      </c>
    </row>
    <row r="342" spans="1:10" ht="25.5" x14ac:dyDescent="0.25">
      <c r="A342" s="1" t="s">
        <v>455</v>
      </c>
      <c r="B342" s="16" t="s">
        <v>992</v>
      </c>
      <c r="C342" s="2">
        <v>96987</v>
      </c>
      <c r="D342" s="4" t="s">
        <v>1126</v>
      </c>
      <c r="E342" s="1" t="s">
        <v>23</v>
      </c>
      <c r="F342" s="54">
        <v>52</v>
      </c>
      <c r="G342" s="49"/>
      <c r="H342" s="21"/>
      <c r="I342" s="48">
        <f t="shared" si="14"/>
        <v>0</v>
      </c>
      <c r="J342" s="45">
        <f t="shared" si="15"/>
        <v>0</v>
      </c>
    </row>
    <row r="343" spans="1:10" ht="25.5" x14ac:dyDescent="0.25">
      <c r="A343" s="1" t="s">
        <v>456</v>
      </c>
      <c r="B343" s="23" t="s">
        <v>992</v>
      </c>
      <c r="C343" s="2">
        <v>96988</v>
      </c>
      <c r="D343" s="11" t="s">
        <v>1127</v>
      </c>
      <c r="E343" s="1" t="s">
        <v>23</v>
      </c>
      <c r="F343" s="54">
        <v>72</v>
      </c>
      <c r="G343" s="49"/>
      <c r="H343" s="21"/>
      <c r="I343" s="48">
        <f t="shared" si="14"/>
        <v>0</v>
      </c>
      <c r="J343" s="45">
        <f t="shared" si="15"/>
        <v>0</v>
      </c>
    </row>
    <row r="344" spans="1:10" ht="25.5" x14ac:dyDescent="0.25">
      <c r="A344" s="1" t="s">
        <v>457</v>
      </c>
      <c r="B344" s="16" t="s">
        <v>992</v>
      </c>
      <c r="C344" s="2">
        <v>96989</v>
      </c>
      <c r="D344" s="4" t="s">
        <v>1128</v>
      </c>
      <c r="E344" s="1" t="s">
        <v>23</v>
      </c>
      <c r="F344" s="54">
        <v>72</v>
      </c>
      <c r="G344" s="49"/>
      <c r="H344" s="21"/>
      <c r="I344" s="48">
        <f t="shared" si="14"/>
        <v>0</v>
      </c>
      <c r="J344" s="45">
        <f t="shared" si="15"/>
        <v>0</v>
      </c>
    </row>
    <row r="345" spans="1:10" ht="25.5" x14ac:dyDescent="0.25">
      <c r="A345" s="1" t="s">
        <v>458</v>
      </c>
      <c r="B345" s="16" t="s">
        <v>992</v>
      </c>
      <c r="C345" s="2">
        <v>98463</v>
      </c>
      <c r="D345" s="4" t="s">
        <v>1129</v>
      </c>
      <c r="E345" s="1" t="s">
        <v>23</v>
      </c>
      <c r="F345" s="54">
        <v>111</v>
      </c>
      <c r="G345" s="49"/>
      <c r="H345" s="21"/>
      <c r="I345" s="48">
        <f t="shared" si="14"/>
        <v>0</v>
      </c>
      <c r="J345" s="45">
        <f t="shared" si="15"/>
        <v>0</v>
      </c>
    </row>
    <row r="346" spans="1:10" ht="38.25" x14ac:dyDescent="0.25">
      <c r="A346" s="1" t="s">
        <v>459</v>
      </c>
      <c r="B346" s="16" t="s">
        <v>992</v>
      </c>
      <c r="C346" s="2">
        <v>97610</v>
      </c>
      <c r="D346" s="4" t="s">
        <v>1130</v>
      </c>
      <c r="E346" s="1" t="s">
        <v>23</v>
      </c>
      <c r="F346" s="54">
        <v>137</v>
      </c>
      <c r="G346" s="49"/>
      <c r="H346" s="21"/>
      <c r="I346" s="48">
        <f t="shared" si="14"/>
        <v>0</v>
      </c>
      <c r="J346" s="45">
        <f t="shared" si="15"/>
        <v>0</v>
      </c>
    </row>
    <row r="347" spans="1:10" ht="25.5" x14ac:dyDescent="0.25">
      <c r="A347" s="1" t="s">
        <v>460</v>
      </c>
      <c r="B347" s="16" t="s">
        <v>992</v>
      </c>
      <c r="C347" s="2">
        <v>97611</v>
      </c>
      <c r="D347" s="4" t="s">
        <v>1131</v>
      </c>
      <c r="E347" s="1" t="s">
        <v>23</v>
      </c>
      <c r="F347" s="54">
        <v>137</v>
      </c>
      <c r="G347" s="49"/>
      <c r="H347" s="21"/>
      <c r="I347" s="48">
        <f t="shared" si="14"/>
        <v>0</v>
      </c>
      <c r="J347" s="45">
        <f t="shared" si="15"/>
        <v>0</v>
      </c>
    </row>
    <row r="348" spans="1:10" ht="25.5" x14ac:dyDescent="0.25">
      <c r="A348" s="1" t="s">
        <v>461</v>
      </c>
      <c r="B348" s="16" t="s">
        <v>992</v>
      </c>
      <c r="C348" s="2">
        <v>97612</v>
      </c>
      <c r="D348" s="4" t="s">
        <v>1132</v>
      </c>
      <c r="E348" s="1" t="s">
        <v>23</v>
      </c>
      <c r="F348" s="54">
        <v>137</v>
      </c>
      <c r="G348" s="49"/>
      <c r="H348" s="21"/>
      <c r="I348" s="48">
        <f t="shared" si="14"/>
        <v>0</v>
      </c>
      <c r="J348" s="45">
        <f t="shared" si="15"/>
        <v>0</v>
      </c>
    </row>
    <row r="349" spans="1:10" ht="38.25" x14ac:dyDescent="0.25">
      <c r="A349" s="1" t="s">
        <v>462</v>
      </c>
      <c r="B349" s="16" t="s">
        <v>992</v>
      </c>
      <c r="C349" s="2">
        <v>100902</v>
      </c>
      <c r="D349" s="4" t="s">
        <v>1133</v>
      </c>
      <c r="E349" s="1" t="s">
        <v>23</v>
      </c>
      <c r="F349" s="54">
        <v>195</v>
      </c>
      <c r="G349" s="49"/>
      <c r="H349" s="21"/>
      <c r="I349" s="48">
        <f t="shared" si="14"/>
        <v>0</v>
      </c>
      <c r="J349" s="45">
        <f t="shared" si="15"/>
        <v>0</v>
      </c>
    </row>
    <row r="350" spans="1:10" ht="38.25" x14ac:dyDescent="0.25">
      <c r="A350" s="1" t="s">
        <v>463</v>
      </c>
      <c r="B350" s="16" t="s">
        <v>992</v>
      </c>
      <c r="C350" s="2">
        <v>100903</v>
      </c>
      <c r="D350" s="4" t="s">
        <v>1134</v>
      </c>
      <c r="E350" s="1" t="s">
        <v>23</v>
      </c>
      <c r="F350" s="54">
        <v>455</v>
      </c>
      <c r="G350" s="49"/>
      <c r="H350" s="21"/>
      <c r="I350" s="48">
        <f t="shared" si="14"/>
        <v>0</v>
      </c>
      <c r="J350" s="45">
        <f t="shared" si="15"/>
        <v>0</v>
      </c>
    </row>
    <row r="351" spans="1:10" ht="38.25" x14ac:dyDescent="0.25">
      <c r="A351" s="1" t="s">
        <v>464</v>
      </c>
      <c r="B351" s="16" t="s">
        <v>992</v>
      </c>
      <c r="C351" s="2">
        <v>97615</v>
      </c>
      <c r="D351" s="4" t="s">
        <v>1135</v>
      </c>
      <c r="E351" s="1" t="s">
        <v>23</v>
      </c>
      <c r="F351" s="54">
        <v>65</v>
      </c>
      <c r="G351" s="49"/>
      <c r="H351" s="21"/>
      <c r="I351" s="48">
        <f t="shared" si="14"/>
        <v>0</v>
      </c>
      <c r="J351" s="45">
        <f t="shared" si="15"/>
        <v>0</v>
      </c>
    </row>
    <row r="352" spans="1:10" ht="38.25" x14ac:dyDescent="0.25">
      <c r="A352" s="1" t="s">
        <v>465</v>
      </c>
      <c r="B352" s="1" t="s">
        <v>992</v>
      </c>
      <c r="C352" s="2">
        <v>100921</v>
      </c>
      <c r="D352" s="3" t="s">
        <v>466</v>
      </c>
      <c r="E352" s="1" t="s">
        <v>23</v>
      </c>
      <c r="F352" s="54">
        <v>143</v>
      </c>
      <c r="G352" s="49"/>
      <c r="H352" s="21"/>
      <c r="I352" s="48">
        <f t="shared" si="14"/>
        <v>0</v>
      </c>
      <c r="J352" s="45">
        <f t="shared" si="15"/>
        <v>0</v>
      </c>
    </row>
    <row r="353" spans="1:10" ht="38.25" x14ac:dyDescent="0.25">
      <c r="A353" s="1" t="s">
        <v>467</v>
      </c>
      <c r="B353" s="1" t="s">
        <v>992</v>
      </c>
      <c r="C353" s="2">
        <v>100922</v>
      </c>
      <c r="D353" s="3" t="s">
        <v>468</v>
      </c>
      <c r="E353" s="1" t="s">
        <v>23</v>
      </c>
      <c r="F353" s="54">
        <v>143</v>
      </c>
      <c r="G353" s="49"/>
      <c r="H353" s="21"/>
      <c r="I353" s="48">
        <f t="shared" si="14"/>
        <v>0</v>
      </c>
      <c r="J353" s="45">
        <f t="shared" si="15"/>
        <v>0</v>
      </c>
    </row>
    <row r="354" spans="1:10" ht="25.5" x14ac:dyDescent="0.25">
      <c r="A354" s="1" t="s">
        <v>469</v>
      </c>
      <c r="B354" s="16" t="s">
        <v>992</v>
      </c>
      <c r="C354" s="2">
        <v>101641</v>
      </c>
      <c r="D354" s="4" t="s">
        <v>1136</v>
      </c>
      <c r="E354" s="1" t="s">
        <v>23</v>
      </c>
      <c r="F354" s="54">
        <v>78</v>
      </c>
      <c r="G354" s="49"/>
      <c r="H354" s="21"/>
      <c r="I354" s="48">
        <f t="shared" si="14"/>
        <v>0</v>
      </c>
      <c r="J354" s="45">
        <f t="shared" si="15"/>
        <v>0</v>
      </c>
    </row>
    <row r="355" spans="1:10" ht="38.25" x14ac:dyDescent="0.25">
      <c r="A355" s="1" t="s">
        <v>470</v>
      </c>
      <c r="B355" s="16" t="s">
        <v>992</v>
      </c>
      <c r="C355" s="2">
        <v>101642</v>
      </c>
      <c r="D355" s="4" t="s">
        <v>1137</v>
      </c>
      <c r="E355" s="1" t="s">
        <v>23</v>
      </c>
      <c r="F355" s="54">
        <v>78</v>
      </c>
      <c r="G355" s="49"/>
      <c r="H355" s="21"/>
      <c r="I355" s="48">
        <f t="shared" si="14"/>
        <v>0</v>
      </c>
      <c r="J355" s="45">
        <f t="shared" si="15"/>
        <v>0</v>
      </c>
    </row>
    <row r="356" spans="1:10" ht="51" x14ac:dyDescent="0.25">
      <c r="A356" s="1" t="s">
        <v>471</v>
      </c>
      <c r="B356" s="1" t="s">
        <v>992</v>
      </c>
      <c r="C356" s="2">
        <v>97600</v>
      </c>
      <c r="D356" s="3" t="s">
        <v>472</v>
      </c>
      <c r="E356" s="1" t="s">
        <v>23</v>
      </c>
      <c r="F356" s="54">
        <v>78</v>
      </c>
      <c r="G356" s="49"/>
      <c r="H356" s="21"/>
      <c r="I356" s="48">
        <f t="shared" si="14"/>
        <v>0</v>
      </c>
      <c r="J356" s="45">
        <f t="shared" si="15"/>
        <v>0</v>
      </c>
    </row>
    <row r="357" spans="1:10" ht="51" x14ac:dyDescent="0.25">
      <c r="A357" s="1" t="s">
        <v>473</v>
      </c>
      <c r="B357" s="1" t="s">
        <v>992</v>
      </c>
      <c r="C357" s="2">
        <v>97601</v>
      </c>
      <c r="D357" s="3" t="s">
        <v>996</v>
      </c>
      <c r="E357" s="1" t="s">
        <v>23</v>
      </c>
      <c r="F357" s="54">
        <v>78</v>
      </c>
      <c r="G357" s="49"/>
      <c r="H357" s="21"/>
      <c r="I357" s="48">
        <f t="shared" si="14"/>
        <v>0</v>
      </c>
      <c r="J357" s="45">
        <f t="shared" si="15"/>
        <v>0</v>
      </c>
    </row>
    <row r="358" spans="1:10" x14ac:dyDescent="0.25">
      <c r="A358" s="1" t="s">
        <v>474</v>
      </c>
      <c r="B358" s="16" t="s">
        <v>879</v>
      </c>
      <c r="C358" s="2">
        <v>100305</v>
      </c>
      <c r="D358" s="3" t="s">
        <v>475</v>
      </c>
      <c r="E358" s="1" t="s">
        <v>23</v>
      </c>
      <c r="F358" s="54">
        <v>8</v>
      </c>
      <c r="G358" s="49"/>
      <c r="H358" s="21"/>
      <c r="I358" s="48">
        <f t="shared" si="14"/>
        <v>0</v>
      </c>
      <c r="J358" s="45">
        <f t="shared" si="15"/>
        <v>0</v>
      </c>
    </row>
    <row r="359" spans="1:10" x14ac:dyDescent="0.25">
      <c r="A359" s="1" t="s">
        <v>476</v>
      </c>
      <c r="B359" s="16" t="s">
        <v>879</v>
      </c>
      <c r="C359" s="2">
        <v>100306</v>
      </c>
      <c r="D359" s="3" t="s">
        <v>477</v>
      </c>
      <c r="E359" s="1" t="s">
        <v>23</v>
      </c>
      <c r="F359" s="54">
        <v>8</v>
      </c>
      <c r="G359" s="49"/>
      <c r="H359" s="21"/>
      <c r="I359" s="48">
        <f t="shared" si="14"/>
        <v>0</v>
      </c>
      <c r="J359" s="45">
        <f t="shared" si="15"/>
        <v>0</v>
      </c>
    </row>
    <row r="360" spans="1:10" x14ac:dyDescent="0.25">
      <c r="A360" s="1" t="s">
        <v>478</v>
      </c>
      <c r="B360" s="16" t="s">
        <v>879</v>
      </c>
      <c r="C360" s="72" t="s">
        <v>1298</v>
      </c>
      <c r="D360" s="3" t="s">
        <v>479</v>
      </c>
      <c r="E360" s="1" t="s">
        <v>23</v>
      </c>
      <c r="F360" s="54">
        <v>12</v>
      </c>
      <c r="G360" s="49"/>
      <c r="H360" s="21"/>
      <c r="I360" s="48">
        <f t="shared" si="14"/>
        <v>0</v>
      </c>
      <c r="J360" s="45">
        <f t="shared" si="15"/>
        <v>0</v>
      </c>
    </row>
    <row r="361" spans="1:10" ht="25.5" x14ac:dyDescent="0.25">
      <c r="A361" s="1" t="s">
        <v>480</v>
      </c>
      <c r="B361" s="16" t="s">
        <v>879</v>
      </c>
      <c r="C361" s="72" t="s">
        <v>1299</v>
      </c>
      <c r="D361" s="3" t="s">
        <v>481</v>
      </c>
      <c r="E361" s="1" t="s">
        <v>23</v>
      </c>
      <c r="F361" s="54">
        <v>13</v>
      </c>
      <c r="G361" s="49"/>
      <c r="H361" s="21"/>
      <c r="I361" s="48">
        <f t="shared" si="14"/>
        <v>0</v>
      </c>
      <c r="J361" s="45">
        <f t="shared" si="15"/>
        <v>0</v>
      </c>
    </row>
    <row r="362" spans="1:10" x14ac:dyDescent="0.25">
      <c r="A362" s="1" t="s">
        <v>482</v>
      </c>
      <c r="B362" s="16" t="s">
        <v>879</v>
      </c>
      <c r="C362" s="81" t="s">
        <v>1300</v>
      </c>
      <c r="D362" s="3" t="s">
        <v>483</v>
      </c>
      <c r="E362" s="1" t="s">
        <v>23</v>
      </c>
      <c r="F362" s="54">
        <v>78</v>
      </c>
      <c r="G362" s="49"/>
      <c r="H362" s="21"/>
      <c r="I362" s="48">
        <f t="shared" si="14"/>
        <v>0</v>
      </c>
      <c r="J362" s="45">
        <f t="shared" si="15"/>
        <v>0</v>
      </c>
    </row>
    <row r="363" spans="1:10" x14ac:dyDescent="0.25">
      <c r="A363" s="20">
        <v>5100</v>
      </c>
      <c r="B363" s="16" t="s">
        <v>879</v>
      </c>
      <c r="C363" s="81" t="s">
        <v>1301</v>
      </c>
      <c r="D363" s="3" t="s">
        <v>484</v>
      </c>
      <c r="E363" s="1" t="s">
        <v>34</v>
      </c>
      <c r="F363" s="54">
        <v>130</v>
      </c>
      <c r="G363" s="49"/>
      <c r="H363" s="21"/>
      <c r="I363" s="48">
        <f t="shared" si="14"/>
        <v>0</v>
      </c>
      <c r="J363" s="45">
        <f t="shared" si="15"/>
        <v>0</v>
      </c>
    </row>
    <row r="364" spans="1:10" x14ac:dyDescent="0.25">
      <c r="A364" s="20">
        <v>5101</v>
      </c>
      <c r="B364" s="16" t="s">
        <v>879</v>
      </c>
      <c r="C364" s="71" t="s">
        <v>1302</v>
      </c>
      <c r="D364" s="3" t="s">
        <v>485</v>
      </c>
      <c r="E364" s="1" t="s">
        <v>34</v>
      </c>
      <c r="F364" s="54">
        <v>780</v>
      </c>
      <c r="G364" s="49"/>
      <c r="H364" s="21"/>
      <c r="I364" s="48">
        <f t="shared" si="14"/>
        <v>0</v>
      </c>
      <c r="J364" s="45">
        <f t="shared" si="15"/>
        <v>0</v>
      </c>
    </row>
    <row r="365" spans="1:10" x14ac:dyDescent="0.25">
      <c r="A365" s="20">
        <v>5102</v>
      </c>
      <c r="B365" s="16" t="s">
        <v>879</v>
      </c>
      <c r="C365" s="71" t="s">
        <v>1303</v>
      </c>
      <c r="D365" s="3" t="s">
        <v>486</v>
      </c>
      <c r="E365" s="1" t="s">
        <v>34</v>
      </c>
      <c r="F365" s="54">
        <v>2600</v>
      </c>
      <c r="G365" s="49"/>
      <c r="H365" s="21"/>
      <c r="I365" s="48">
        <f t="shared" si="14"/>
        <v>0</v>
      </c>
      <c r="J365" s="45">
        <f t="shared" si="15"/>
        <v>0</v>
      </c>
    </row>
    <row r="366" spans="1:10" ht="25.5" x14ac:dyDescent="0.25">
      <c r="A366" s="20">
        <v>5103</v>
      </c>
      <c r="B366" s="16" t="s">
        <v>879</v>
      </c>
      <c r="C366" s="71" t="s">
        <v>1304</v>
      </c>
      <c r="D366" s="3" t="s">
        <v>487</v>
      </c>
      <c r="E366" s="1" t="s">
        <v>23</v>
      </c>
      <c r="F366" s="54">
        <v>33</v>
      </c>
      <c r="G366" s="49"/>
      <c r="H366" s="21"/>
      <c r="I366" s="48">
        <f t="shared" si="14"/>
        <v>0</v>
      </c>
      <c r="J366" s="45">
        <f t="shared" si="15"/>
        <v>0</v>
      </c>
    </row>
    <row r="367" spans="1:10" ht="25.5" x14ac:dyDescent="0.25">
      <c r="A367" s="20">
        <v>5104</v>
      </c>
      <c r="B367" s="16" t="s">
        <v>879</v>
      </c>
      <c r="C367" s="71" t="s">
        <v>1305</v>
      </c>
      <c r="D367" s="3" t="s">
        <v>488</v>
      </c>
      <c r="E367" s="1" t="s">
        <v>23</v>
      </c>
      <c r="F367" s="54">
        <v>33</v>
      </c>
      <c r="G367" s="49"/>
      <c r="H367" s="21"/>
      <c r="I367" s="48">
        <f t="shared" si="14"/>
        <v>0</v>
      </c>
      <c r="J367" s="45">
        <f t="shared" si="15"/>
        <v>0</v>
      </c>
    </row>
    <row r="368" spans="1:10" ht="25.5" x14ac:dyDescent="0.25">
      <c r="A368" s="20">
        <v>5105</v>
      </c>
      <c r="B368" s="16" t="s">
        <v>879</v>
      </c>
      <c r="C368" s="71" t="s">
        <v>1306</v>
      </c>
      <c r="D368" s="3" t="s">
        <v>489</v>
      </c>
      <c r="E368" s="1" t="s">
        <v>23</v>
      </c>
      <c r="F368" s="54">
        <v>65</v>
      </c>
      <c r="G368" s="49"/>
      <c r="H368" s="21"/>
      <c r="I368" s="48">
        <f t="shared" si="14"/>
        <v>0</v>
      </c>
      <c r="J368" s="45">
        <f t="shared" si="15"/>
        <v>0</v>
      </c>
    </row>
    <row r="369" spans="1:10" ht="51" x14ac:dyDescent="0.25">
      <c r="A369" s="20">
        <v>5106</v>
      </c>
      <c r="B369" s="1" t="s">
        <v>992</v>
      </c>
      <c r="C369" s="2">
        <v>93008</v>
      </c>
      <c r="D369" s="4" t="s">
        <v>1138</v>
      </c>
      <c r="E369" s="1" t="s">
        <v>34</v>
      </c>
      <c r="F369" s="54">
        <v>260</v>
      </c>
      <c r="G369" s="49"/>
      <c r="H369" s="21"/>
      <c r="I369" s="48">
        <f t="shared" si="14"/>
        <v>0</v>
      </c>
      <c r="J369" s="45">
        <f t="shared" si="15"/>
        <v>0</v>
      </c>
    </row>
    <row r="370" spans="1:10" x14ac:dyDescent="0.25">
      <c r="A370" s="20">
        <v>5107</v>
      </c>
      <c r="B370" s="16" t="s">
        <v>879</v>
      </c>
      <c r="C370" s="72" t="s">
        <v>1307</v>
      </c>
      <c r="D370" s="3" t="s">
        <v>490</v>
      </c>
      <c r="E370" s="1" t="s">
        <v>23</v>
      </c>
      <c r="F370" s="54">
        <v>7</v>
      </c>
      <c r="G370" s="49"/>
      <c r="H370" s="21"/>
      <c r="I370" s="48">
        <f t="shared" si="14"/>
        <v>0</v>
      </c>
      <c r="J370" s="45">
        <f t="shared" si="15"/>
        <v>0</v>
      </c>
    </row>
    <row r="371" spans="1:10" x14ac:dyDescent="0.25">
      <c r="A371" s="20">
        <v>5108</v>
      </c>
      <c r="B371" s="16" t="s">
        <v>879</v>
      </c>
      <c r="C371" s="72" t="s">
        <v>1308</v>
      </c>
      <c r="D371" s="3" t="s">
        <v>491</v>
      </c>
      <c r="E371" s="1" t="s">
        <v>23</v>
      </c>
      <c r="F371" s="54">
        <v>11</v>
      </c>
      <c r="G371" s="49"/>
      <c r="H371" s="21"/>
      <c r="I371" s="48">
        <f t="shared" si="14"/>
        <v>0</v>
      </c>
      <c r="J371" s="45">
        <f t="shared" si="15"/>
        <v>0</v>
      </c>
    </row>
    <row r="372" spans="1:10" ht="63.75" x14ac:dyDescent="0.25">
      <c r="A372" s="20">
        <v>5109</v>
      </c>
      <c r="B372" s="16" t="s">
        <v>879</v>
      </c>
      <c r="C372" s="72" t="s">
        <v>1309</v>
      </c>
      <c r="D372" s="3" t="s">
        <v>1416</v>
      </c>
      <c r="E372" s="1" t="s">
        <v>23</v>
      </c>
      <c r="F372" s="54">
        <v>52</v>
      </c>
      <c r="G372" s="49"/>
      <c r="H372" s="21"/>
      <c r="I372" s="48">
        <f t="shared" si="14"/>
        <v>0</v>
      </c>
      <c r="J372" s="45">
        <f t="shared" si="15"/>
        <v>0</v>
      </c>
    </row>
    <row r="373" spans="1:10" ht="38.25" x14ac:dyDescent="0.25">
      <c r="A373" s="20">
        <v>5110</v>
      </c>
      <c r="B373" s="1" t="s">
        <v>992</v>
      </c>
      <c r="C373" s="2">
        <v>97599</v>
      </c>
      <c r="D373" s="3" t="s">
        <v>492</v>
      </c>
      <c r="E373" s="1" t="s">
        <v>23</v>
      </c>
      <c r="F373" s="54">
        <v>130</v>
      </c>
      <c r="G373" s="49"/>
      <c r="H373" s="21"/>
      <c r="I373" s="48">
        <f t="shared" si="14"/>
        <v>0</v>
      </c>
      <c r="J373" s="45">
        <f t="shared" si="15"/>
        <v>0</v>
      </c>
    </row>
    <row r="374" spans="1:10" x14ac:dyDescent="0.25">
      <c r="A374" s="20">
        <v>5111</v>
      </c>
      <c r="B374" s="16" t="s">
        <v>879</v>
      </c>
      <c r="C374" s="72" t="s">
        <v>1310</v>
      </c>
      <c r="D374" s="3" t="s">
        <v>493</v>
      </c>
      <c r="E374" s="1" t="s">
        <v>23</v>
      </c>
      <c r="F374" s="54">
        <v>8</v>
      </c>
      <c r="G374" s="49"/>
      <c r="H374" s="21"/>
      <c r="I374" s="48">
        <f t="shared" si="14"/>
        <v>0</v>
      </c>
      <c r="J374" s="45">
        <f t="shared" si="15"/>
        <v>0</v>
      </c>
    </row>
    <row r="375" spans="1:10" ht="25.5" x14ac:dyDescent="0.25">
      <c r="A375" s="20">
        <v>5112</v>
      </c>
      <c r="B375" s="16" t="s">
        <v>879</v>
      </c>
      <c r="C375" s="72" t="s">
        <v>1311</v>
      </c>
      <c r="D375" s="3" t="s">
        <v>494</v>
      </c>
      <c r="E375" s="1" t="s">
        <v>23</v>
      </c>
      <c r="F375" s="54">
        <v>24</v>
      </c>
      <c r="G375" s="49"/>
      <c r="H375" s="21"/>
      <c r="I375" s="48">
        <f t="shared" si="14"/>
        <v>0</v>
      </c>
      <c r="J375" s="45">
        <f t="shared" si="15"/>
        <v>0</v>
      </c>
    </row>
    <row r="376" spans="1:10" x14ac:dyDescent="0.25">
      <c r="A376" s="20">
        <v>5113</v>
      </c>
      <c r="B376" s="16" t="s">
        <v>879</v>
      </c>
      <c r="C376" s="72" t="s">
        <v>1312</v>
      </c>
      <c r="D376" s="3" t="s">
        <v>495</v>
      </c>
      <c r="E376" s="1" t="s">
        <v>23</v>
      </c>
      <c r="F376" s="54">
        <v>24</v>
      </c>
      <c r="G376" s="49"/>
      <c r="H376" s="21"/>
      <c r="I376" s="48">
        <f t="shared" si="14"/>
        <v>0</v>
      </c>
      <c r="J376" s="45">
        <f t="shared" si="15"/>
        <v>0</v>
      </c>
    </row>
    <row r="377" spans="1:10" ht="25.5" x14ac:dyDescent="0.25">
      <c r="A377" s="20">
        <v>5114</v>
      </c>
      <c r="B377" s="16" t="s">
        <v>879</v>
      </c>
      <c r="C377" s="72" t="s">
        <v>1313</v>
      </c>
      <c r="D377" s="3" t="s">
        <v>496</v>
      </c>
      <c r="E377" s="1" t="s">
        <v>23</v>
      </c>
      <c r="F377" s="54">
        <v>24</v>
      </c>
      <c r="G377" s="49"/>
      <c r="H377" s="21"/>
      <c r="I377" s="48">
        <f t="shared" si="14"/>
        <v>0</v>
      </c>
      <c r="J377" s="45">
        <f t="shared" si="15"/>
        <v>0</v>
      </c>
    </row>
    <row r="378" spans="1:10" ht="25.5" x14ac:dyDescent="0.25">
      <c r="A378" s="20">
        <v>5115</v>
      </c>
      <c r="B378" s="16" t="s">
        <v>879</v>
      </c>
      <c r="C378" s="72" t="s">
        <v>1314</v>
      </c>
      <c r="D378" s="3" t="s">
        <v>497</v>
      </c>
      <c r="E378" s="1" t="s">
        <v>23</v>
      </c>
      <c r="F378" s="54">
        <v>26</v>
      </c>
      <c r="G378" s="49"/>
      <c r="H378" s="21"/>
      <c r="I378" s="48">
        <f t="shared" si="14"/>
        <v>0</v>
      </c>
      <c r="J378" s="45">
        <f t="shared" si="15"/>
        <v>0</v>
      </c>
    </row>
    <row r="379" spans="1:10" x14ac:dyDescent="0.25">
      <c r="A379" s="20">
        <v>5116</v>
      </c>
      <c r="B379" s="16" t="s">
        <v>879</v>
      </c>
      <c r="C379" s="72" t="s">
        <v>1315</v>
      </c>
      <c r="D379" s="3" t="s">
        <v>498</v>
      </c>
      <c r="E379" s="1" t="s">
        <v>23</v>
      </c>
      <c r="F379" s="54">
        <v>13</v>
      </c>
      <c r="G379" s="49"/>
      <c r="H379" s="21"/>
      <c r="I379" s="48">
        <f t="shared" si="14"/>
        <v>0</v>
      </c>
      <c r="J379" s="45">
        <f t="shared" si="15"/>
        <v>0</v>
      </c>
    </row>
    <row r="380" spans="1:10" x14ac:dyDescent="0.25">
      <c r="A380" s="20">
        <v>5117</v>
      </c>
      <c r="B380" s="16" t="s">
        <v>879</v>
      </c>
      <c r="C380" s="72" t="s">
        <v>1316</v>
      </c>
      <c r="D380" s="3" t="s">
        <v>499</v>
      </c>
      <c r="E380" s="1" t="s">
        <v>34</v>
      </c>
      <c r="F380" s="54">
        <v>130</v>
      </c>
      <c r="G380" s="49"/>
      <c r="H380" s="21"/>
      <c r="I380" s="48">
        <f t="shared" si="14"/>
        <v>0</v>
      </c>
      <c r="J380" s="45">
        <f t="shared" si="15"/>
        <v>0</v>
      </c>
    </row>
    <row r="381" spans="1:10" ht="25.5" x14ac:dyDescent="0.25">
      <c r="A381" s="20">
        <v>5118</v>
      </c>
      <c r="B381" s="16" t="s">
        <v>879</v>
      </c>
      <c r="C381" s="72" t="s">
        <v>1317</v>
      </c>
      <c r="D381" s="3" t="s">
        <v>500</v>
      </c>
      <c r="E381" s="1" t="s">
        <v>34</v>
      </c>
      <c r="F381" s="54">
        <v>455</v>
      </c>
      <c r="G381" s="49"/>
      <c r="H381" s="21"/>
      <c r="I381" s="48">
        <f t="shared" si="14"/>
        <v>0</v>
      </c>
      <c r="J381" s="45">
        <f t="shared" si="15"/>
        <v>0</v>
      </c>
    </row>
    <row r="382" spans="1:10" x14ac:dyDescent="0.25">
      <c r="A382" s="20">
        <v>5119</v>
      </c>
      <c r="B382" s="16" t="s">
        <v>879</v>
      </c>
      <c r="C382" s="72" t="s">
        <v>1318</v>
      </c>
      <c r="D382" s="3" t="s">
        <v>501</v>
      </c>
      <c r="E382" s="1" t="s">
        <v>23</v>
      </c>
      <c r="F382" s="54">
        <v>26</v>
      </c>
      <c r="G382" s="49"/>
      <c r="H382" s="21"/>
      <c r="I382" s="48">
        <f t="shared" si="14"/>
        <v>0</v>
      </c>
      <c r="J382" s="45">
        <f t="shared" si="15"/>
        <v>0</v>
      </c>
    </row>
    <row r="383" spans="1:10" x14ac:dyDescent="0.25">
      <c r="A383" s="20">
        <v>5120</v>
      </c>
      <c r="B383" s="16" t="s">
        <v>879</v>
      </c>
      <c r="C383" s="72" t="s">
        <v>1319</v>
      </c>
      <c r="D383" s="3" t="s">
        <v>502</v>
      </c>
      <c r="E383" s="1" t="s">
        <v>23</v>
      </c>
      <c r="F383" s="54">
        <v>26</v>
      </c>
      <c r="G383" s="49"/>
      <c r="H383" s="21"/>
      <c r="I383" s="48">
        <f t="shared" si="14"/>
        <v>0</v>
      </c>
      <c r="J383" s="45">
        <f t="shared" si="15"/>
        <v>0</v>
      </c>
    </row>
    <row r="384" spans="1:10" x14ac:dyDescent="0.25">
      <c r="A384" s="25">
        <v>5121</v>
      </c>
      <c r="B384" s="23" t="s">
        <v>879</v>
      </c>
      <c r="C384" s="82" t="s">
        <v>1320</v>
      </c>
      <c r="D384" s="13" t="s">
        <v>503</v>
      </c>
      <c r="E384" s="12" t="s">
        <v>34</v>
      </c>
      <c r="F384" s="56">
        <v>228</v>
      </c>
      <c r="G384" s="49"/>
      <c r="H384" s="21"/>
      <c r="I384" s="48">
        <f t="shared" si="14"/>
        <v>0</v>
      </c>
      <c r="J384" s="45">
        <f t="shared" si="15"/>
        <v>0</v>
      </c>
    </row>
    <row r="385" spans="1:10" x14ac:dyDescent="0.25">
      <c r="A385" s="20">
        <v>5122</v>
      </c>
      <c r="B385" s="16" t="s">
        <v>879</v>
      </c>
      <c r="C385" s="72" t="s">
        <v>1321</v>
      </c>
      <c r="D385" s="3" t="s">
        <v>504</v>
      </c>
      <c r="E385" s="1" t="s">
        <v>34</v>
      </c>
      <c r="F385" s="54">
        <v>228</v>
      </c>
      <c r="G385" s="49"/>
      <c r="H385" s="21"/>
      <c r="I385" s="48">
        <f t="shared" si="14"/>
        <v>0</v>
      </c>
      <c r="J385" s="45">
        <f t="shared" si="15"/>
        <v>0</v>
      </c>
    </row>
    <row r="386" spans="1:10" x14ac:dyDescent="0.25">
      <c r="A386" s="20">
        <v>5123</v>
      </c>
      <c r="B386" s="16" t="s">
        <v>879</v>
      </c>
      <c r="C386" s="2">
        <v>100309</v>
      </c>
      <c r="D386" s="3" t="s">
        <v>505</v>
      </c>
      <c r="E386" s="1" t="s">
        <v>23</v>
      </c>
      <c r="F386" s="54">
        <v>7</v>
      </c>
      <c r="G386" s="49"/>
      <c r="H386" s="21"/>
      <c r="I386" s="48">
        <f t="shared" si="14"/>
        <v>0</v>
      </c>
      <c r="J386" s="45">
        <f t="shared" si="15"/>
        <v>0</v>
      </c>
    </row>
    <row r="387" spans="1:10" ht="38.25" x14ac:dyDescent="0.25">
      <c r="A387" s="20">
        <v>5124</v>
      </c>
      <c r="B387" s="16" t="s">
        <v>879</v>
      </c>
      <c r="C387" s="72" t="s">
        <v>1322</v>
      </c>
      <c r="D387" s="3" t="s">
        <v>1417</v>
      </c>
      <c r="E387" s="1" t="s">
        <v>23</v>
      </c>
      <c r="F387" s="54">
        <v>26</v>
      </c>
      <c r="G387" s="49"/>
      <c r="H387" s="21"/>
      <c r="I387" s="48">
        <f t="shared" si="14"/>
        <v>0</v>
      </c>
      <c r="J387" s="45">
        <f t="shared" si="15"/>
        <v>0</v>
      </c>
    </row>
    <row r="388" spans="1:10" x14ac:dyDescent="0.25">
      <c r="A388" s="107"/>
      <c r="B388" s="108"/>
      <c r="C388" s="108"/>
      <c r="D388" s="109"/>
      <c r="E388" s="128" t="s">
        <v>506</v>
      </c>
      <c r="F388" s="129"/>
      <c r="G388" s="129"/>
      <c r="H388" s="129"/>
      <c r="I388" s="130"/>
      <c r="J388" s="51">
        <f>SUM(J264:J387)</f>
        <v>0</v>
      </c>
    </row>
    <row r="389" spans="1:10" x14ac:dyDescent="0.25">
      <c r="A389" s="14">
        <v>6</v>
      </c>
      <c r="B389" s="18"/>
      <c r="C389" s="76"/>
      <c r="D389" s="10" t="s">
        <v>507</v>
      </c>
      <c r="E389" s="134"/>
      <c r="F389" s="135"/>
      <c r="G389" s="135"/>
      <c r="H389" s="135"/>
      <c r="I389" s="136"/>
      <c r="J389" s="39"/>
    </row>
    <row r="390" spans="1:10" ht="38.25" x14ac:dyDescent="0.25">
      <c r="A390" s="1" t="s">
        <v>508</v>
      </c>
      <c r="B390" s="1" t="s">
        <v>992</v>
      </c>
      <c r="C390" s="2">
        <v>94195</v>
      </c>
      <c r="D390" s="4" t="s">
        <v>1139</v>
      </c>
      <c r="E390" s="1" t="s">
        <v>11</v>
      </c>
      <c r="F390" s="54">
        <v>975</v>
      </c>
      <c r="G390" s="49"/>
      <c r="H390" s="21"/>
      <c r="I390" s="48">
        <f t="shared" ref="I390:I428" si="16">TRUNC(G390*(1+H390),2)</f>
        <v>0</v>
      </c>
      <c r="J390" s="45">
        <f>TRUNC(F390*I390,2)</f>
        <v>0</v>
      </c>
    </row>
    <row r="391" spans="1:10" ht="38.25" x14ac:dyDescent="0.25">
      <c r="A391" s="1" t="s">
        <v>509</v>
      </c>
      <c r="B391" s="1" t="s">
        <v>992</v>
      </c>
      <c r="C391" s="2">
        <v>94201</v>
      </c>
      <c r="D391" s="4" t="s">
        <v>1140</v>
      </c>
      <c r="E391" s="1" t="s">
        <v>11</v>
      </c>
      <c r="F391" s="54">
        <v>780</v>
      </c>
      <c r="G391" s="49"/>
      <c r="H391" s="21"/>
      <c r="I391" s="48">
        <f t="shared" si="16"/>
        <v>0</v>
      </c>
      <c r="J391" s="45">
        <f t="shared" ref="J391:J428" si="17">TRUNC(F391*I391,2)</f>
        <v>0</v>
      </c>
    </row>
    <row r="392" spans="1:10" ht="25.5" x14ac:dyDescent="0.25">
      <c r="A392" s="1" t="s">
        <v>510</v>
      </c>
      <c r="B392" s="16" t="s">
        <v>992</v>
      </c>
      <c r="C392" s="2">
        <v>94224</v>
      </c>
      <c r="D392" s="3" t="s">
        <v>1418</v>
      </c>
      <c r="E392" s="1" t="s">
        <v>34</v>
      </c>
      <c r="F392" s="54">
        <v>1000</v>
      </c>
      <c r="G392" s="49"/>
      <c r="H392" s="21"/>
      <c r="I392" s="48">
        <f t="shared" si="16"/>
        <v>0</v>
      </c>
      <c r="J392" s="45">
        <f t="shared" si="17"/>
        <v>0</v>
      </c>
    </row>
    <row r="393" spans="1:10" ht="51" x14ac:dyDescent="0.25">
      <c r="A393" s="86" t="s">
        <v>511</v>
      </c>
      <c r="B393" s="86" t="s">
        <v>992</v>
      </c>
      <c r="C393" s="97">
        <v>92568</v>
      </c>
      <c r="D393" s="88" t="s">
        <v>1419</v>
      </c>
      <c r="E393" s="86" t="s">
        <v>11</v>
      </c>
      <c r="F393" s="54">
        <v>840</v>
      </c>
      <c r="G393" s="49"/>
      <c r="H393" s="89"/>
      <c r="I393" s="48">
        <f t="shared" si="16"/>
        <v>0</v>
      </c>
      <c r="J393" s="45">
        <f t="shared" si="17"/>
        <v>0</v>
      </c>
    </row>
    <row r="394" spans="1:10" ht="51" x14ac:dyDescent="0.25">
      <c r="A394" s="1" t="s">
        <v>512</v>
      </c>
      <c r="B394" s="1" t="s">
        <v>992</v>
      </c>
      <c r="C394" s="2">
        <v>92569</v>
      </c>
      <c r="D394" s="4" t="s">
        <v>1141</v>
      </c>
      <c r="E394" s="1" t="s">
        <v>11</v>
      </c>
      <c r="F394" s="54">
        <v>1040</v>
      </c>
      <c r="G394" s="49"/>
      <c r="H394" s="21"/>
      <c r="I394" s="48">
        <f t="shared" si="16"/>
        <v>0</v>
      </c>
      <c r="J394" s="45">
        <f t="shared" si="17"/>
        <v>0</v>
      </c>
    </row>
    <row r="395" spans="1:10" ht="25.5" x14ac:dyDescent="0.25">
      <c r="A395" s="1" t="s">
        <v>513</v>
      </c>
      <c r="B395" s="16" t="s">
        <v>992</v>
      </c>
      <c r="C395" s="2">
        <v>94232</v>
      </c>
      <c r="D395" s="4" t="s">
        <v>1142</v>
      </c>
      <c r="E395" s="1" t="s">
        <v>23</v>
      </c>
      <c r="F395" s="54">
        <v>1690</v>
      </c>
      <c r="G395" s="49"/>
      <c r="H395" s="21"/>
      <c r="I395" s="48">
        <f t="shared" si="16"/>
        <v>0</v>
      </c>
      <c r="J395" s="45">
        <f t="shared" si="17"/>
        <v>0</v>
      </c>
    </row>
    <row r="396" spans="1:10" ht="38.25" x14ac:dyDescent="0.25">
      <c r="A396" s="1" t="s">
        <v>514</v>
      </c>
      <c r="B396" s="1" t="s">
        <v>992</v>
      </c>
      <c r="C396" s="2">
        <v>94445</v>
      </c>
      <c r="D396" s="3" t="s">
        <v>1420</v>
      </c>
      <c r="E396" s="1" t="s">
        <v>11</v>
      </c>
      <c r="F396" s="54">
        <v>910</v>
      </c>
      <c r="G396" s="49"/>
      <c r="H396" s="21"/>
      <c r="I396" s="48">
        <f t="shared" si="16"/>
        <v>0</v>
      </c>
      <c r="J396" s="45">
        <f t="shared" si="17"/>
        <v>0</v>
      </c>
    </row>
    <row r="397" spans="1:10" ht="38.25" x14ac:dyDescent="0.25">
      <c r="A397" s="1" t="s">
        <v>515</v>
      </c>
      <c r="B397" s="1" t="s">
        <v>992</v>
      </c>
      <c r="C397" s="2">
        <v>94447</v>
      </c>
      <c r="D397" s="3" t="s">
        <v>1421</v>
      </c>
      <c r="E397" s="1" t="s">
        <v>11</v>
      </c>
      <c r="F397" s="54">
        <v>910</v>
      </c>
      <c r="G397" s="49"/>
      <c r="H397" s="21"/>
      <c r="I397" s="48">
        <f t="shared" si="16"/>
        <v>0</v>
      </c>
      <c r="J397" s="45">
        <f t="shared" si="17"/>
        <v>0</v>
      </c>
    </row>
    <row r="398" spans="1:10" ht="51" x14ac:dyDescent="0.25">
      <c r="A398" s="1" t="s">
        <v>516</v>
      </c>
      <c r="B398" s="1" t="s">
        <v>992</v>
      </c>
      <c r="C398" s="2">
        <v>94210</v>
      </c>
      <c r="D398" s="3" t="s">
        <v>1422</v>
      </c>
      <c r="E398" s="1" t="s">
        <v>11</v>
      </c>
      <c r="F398" s="54">
        <v>1625</v>
      </c>
      <c r="G398" s="49"/>
      <c r="H398" s="21"/>
      <c r="I398" s="48">
        <f t="shared" si="16"/>
        <v>0</v>
      </c>
      <c r="J398" s="45">
        <f t="shared" si="17"/>
        <v>0</v>
      </c>
    </row>
    <row r="399" spans="1:10" ht="38.25" x14ac:dyDescent="0.25">
      <c r="A399" s="1" t="s">
        <v>517</v>
      </c>
      <c r="B399" s="16" t="s">
        <v>992</v>
      </c>
      <c r="C399" s="2">
        <v>94216</v>
      </c>
      <c r="D399" s="3" t="s">
        <v>1423</v>
      </c>
      <c r="E399" s="1" t="s">
        <v>11</v>
      </c>
      <c r="F399" s="54">
        <v>4200</v>
      </c>
      <c r="G399" s="49"/>
      <c r="H399" s="21"/>
      <c r="I399" s="48">
        <f t="shared" si="16"/>
        <v>0</v>
      </c>
      <c r="J399" s="45">
        <f t="shared" si="17"/>
        <v>0</v>
      </c>
    </row>
    <row r="400" spans="1:10" ht="51" x14ac:dyDescent="0.25">
      <c r="A400" s="1" t="s">
        <v>518</v>
      </c>
      <c r="B400" s="1" t="s">
        <v>992</v>
      </c>
      <c r="C400" s="2">
        <v>94219</v>
      </c>
      <c r="D400" s="3" t="s">
        <v>1424</v>
      </c>
      <c r="E400" s="1" t="s">
        <v>34</v>
      </c>
      <c r="F400" s="54">
        <v>390</v>
      </c>
      <c r="G400" s="49"/>
      <c r="H400" s="21"/>
      <c r="I400" s="48">
        <f t="shared" si="16"/>
        <v>0</v>
      </c>
      <c r="J400" s="45">
        <f t="shared" si="17"/>
        <v>0</v>
      </c>
    </row>
    <row r="401" spans="1:10" ht="51" x14ac:dyDescent="0.25">
      <c r="A401" s="1" t="s">
        <v>519</v>
      </c>
      <c r="B401" s="1" t="s">
        <v>992</v>
      </c>
      <c r="C401" s="2">
        <v>94222</v>
      </c>
      <c r="D401" s="3" t="s">
        <v>1425</v>
      </c>
      <c r="E401" s="1" t="s">
        <v>34</v>
      </c>
      <c r="F401" s="54">
        <v>390</v>
      </c>
      <c r="G401" s="49"/>
      <c r="H401" s="21"/>
      <c r="I401" s="48">
        <f t="shared" si="16"/>
        <v>0</v>
      </c>
      <c r="J401" s="45">
        <f t="shared" si="17"/>
        <v>0</v>
      </c>
    </row>
    <row r="402" spans="1:10" ht="38.25" x14ac:dyDescent="0.25">
      <c r="A402" s="1" t="s">
        <v>520</v>
      </c>
      <c r="B402" s="1" t="s">
        <v>992</v>
      </c>
      <c r="C402" s="2">
        <v>94223</v>
      </c>
      <c r="D402" s="3" t="s">
        <v>521</v>
      </c>
      <c r="E402" s="1" t="s">
        <v>34</v>
      </c>
      <c r="F402" s="54">
        <v>390</v>
      </c>
      <c r="G402" s="49"/>
      <c r="H402" s="21"/>
      <c r="I402" s="48">
        <f t="shared" si="16"/>
        <v>0</v>
      </c>
      <c r="J402" s="45">
        <f t="shared" si="17"/>
        <v>0</v>
      </c>
    </row>
    <row r="403" spans="1:10" ht="38.25" x14ac:dyDescent="0.25">
      <c r="A403" s="1" t="s">
        <v>522</v>
      </c>
      <c r="B403" s="1" t="s">
        <v>992</v>
      </c>
      <c r="C403" s="2">
        <v>100327</v>
      </c>
      <c r="D403" s="3" t="s">
        <v>523</v>
      </c>
      <c r="E403" s="1" t="s">
        <v>34</v>
      </c>
      <c r="F403" s="54">
        <v>800</v>
      </c>
      <c r="G403" s="49"/>
      <c r="H403" s="21"/>
      <c r="I403" s="48">
        <f t="shared" si="16"/>
        <v>0</v>
      </c>
      <c r="J403" s="45">
        <f t="shared" si="17"/>
        <v>0</v>
      </c>
    </row>
    <row r="404" spans="1:10" ht="25.5" x14ac:dyDescent="0.25">
      <c r="A404" s="1" t="s">
        <v>524</v>
      </c>
      <c r="B404" s="16" t="s">
        <v>879</v>
      </c>
      <c r="C404" s="2">
        <v>101133</v>
      </c>
      <c r="D404" s="3" t="s">
        <v>525</v>
      </c>
      <c r="E404" s="1" t="s">
        <v>34</v>
      </c>
      <c r="F404" s="54">
        <v>600</v>
      </c>
      <c r="G404" s="49"/>
      <c r="H404" s="21"/>
      <c r="I404" s="48">
        <f t="shared" si="16"/>
        <v>0</v>
      </c>
      <c r="J404" s="45">
        <f t="shared" si="17"/>
        <v>0</v>
      </c>
    </row>
    <row r="405" spans="1:10" ht="25.5" x14ac:dyDescent="0.25">
      <c r="A405" s="1" t="s">
        <v>526</v>
      </c>
      <c r="B405" s="16" t="s">
        <v>879</v>
      </c>
      <c r="C405" s="2">
        <v>101134</v>
      </c>
      <c r="D405" s="3" t="s">
        <v>527</v>
      </c>
      <c r="E405" s="1" t="s">
        <v>34</v>
      </c>
      <c r="F405" s="54">
        <v>600</v>
      </c>
      <c r="G405" s="49"/>
      <c r="H405" s="21"/>
      <c r="I405" s="48">
        <f t="shared" si="16"/>
        <v>0</v>
      </c>
      <c r="J405" s="45">
        <f t="shared" si="17"/>
        <v>0</v>
      </c>
    </row>
    <row r="406" spans="1:10" ht="25.5" x14ac:dyDescent="0.25">
      <c r="A406" s="1" t="s">
        <v>528</v>
      </c>
      <c r="B406" s="16" t="s">
        <v>879</v>
      </c>
      <c r="C406" s="2">
        <v>101135</v>
      </c>
      <c r="D406" s="3" t="s">
        <v>529</v>
      </c>
      <c r="E406" s="1" t="s">
        <v>34</v>
      </c>
      <c r="F406" s="54">
        <v>500</v>
      </c>
      <c r="G406" s="49"/>
      <c r="H406" s="21"/>
      <c r="I406" s="48">
        <f t="shared" si="16"/>
        <v>0</v>
      </c>
      <c r="J406" s="45">
        <f t="shared" si="17"/>
        <v>0</v>
      </c>
    </row>
    <row r="407" spans="1:10" ht="38.25" x14ac:dyDescent="0.25">
      <c r="A407" s="1" t="s">
        <v>530</v>
      </c>
      <c r="B407" s="1" t="s">
        <v>992</v>
      </c>
      <c r="C407" s="2">
        <v>100329</v>
      </c>
      <c r="D407" s="3" t="s">
        <v>531</v>
      </c>
      <c r="E407" s="1" t="s">
        <v>11</v>
      </c>
      <c r="F407" s="54">
        <v>650</v>
      </c>
      <c r="G407" s="49"/>
      <c r="H407" s="21"/>
      <c r="I407" s="48">
        <f t="shared" si="16"/>
        <v>0</v>
      </c>
      <c r="J407" s="45">
        <f t="shared" si="17"/>
        <v>0</v>
      </c>
    </row>
    <row r="408" spans="1:10" ht="38.25" x14ac:dyDescent="0.25">
      <c r="A408" s="1" t="s">
        <v>532</v>
      </c>
      <c r="B408" s="1" t="s">
        <v>992</v>
      </c>
      <c r="C408" s="2">
        <v>94228</v>
      </c>
      <c r="D408" s="4" t="s">
        <v>1143</v>
      </c>
      <c r="E408" s="1" t="s">
        <v>34</v>
      </c>
      <c r="F408" s="54">
        <v>1300</v>
      </c>
      <c r="G408" s="49"/>
      <c r="H408" s="21"/>
      <c r="I408" s="48">
        <f t="shared" si="16"/>
        <v>0</v>
      </c>
      <c r="J408" s="45">
        <f t="shared" si="17"/>
        <v>0</v>
      </c>
    </row>
    <row r="409" spans="1:10" ht="38.25" x14ac:dyDescent="0.25">
      <c r="A409" s="1" t="s">
        <v>533</v>
      </c>
      <c r="B409" s="1" t="s">
        <v>992</v>
      </c>
      <c r="C409" s="2">
        <v>94229</v>
      </c>
      <c r="D409" s="4" t="s">
        <v>1144</v>
      </c>
      <c r="E409" s="1" t="s">
        <v>34</v>
      </c>
      <c r="F409" s="54">
        <v>910</v>
      </c>
      <c r="G409" s="49"/>
      <c r="H409" s="21"/>
      <c r="I409" s="48">
        <f t="shared" si="16"/>
        <v>0</v>
      </c>
      <c r="J409" s="45">
        <f t="shared" si="17"/>
        <v>0</v>
      </c>
    </row>
    <row r="410" spans="1:10" ht="38.25" x14ac:dyDescent="0.25">
      <c r="A410" s="1" t="s">
        <v>534</v>
      </c>
      <c r="B410" s="1" t="s">
        <v>992</v>
      </c>
      <c r="C410" s="2">
        <v>94218</v>
      </c>
      <c r="D410" s="3" t="s">
        <v>535</v>
      </c>
      <c r="E410" s="1" t="s">
        <v>11</v>
      </c>
      <c r="F410" s="54">
        <v>1040</v>
      </c>
      <c r="G410" s="49"/>
      <c r="H410" s="21"/>
      <c r="I410" s="48">
        <f t="shared" si="16"/>
        <v>0</v>
      </c>
      <c r="J410" s="45">
        <f t="shared" si="17"/>
        <v>0</v>
      </c>
    </row>
    <row r="411" spans="1:10" ht="25.5" x14ac:dyDescent="0.25">
      <c r="A411" s="1" t="s">
        <v>536</v>
      </c>
      <c r="B411" s="16" t="s">
        <v>879</v>
      </c>
      <c r="C411" s="81" t="s">
        <v>1323</v>
      </c>
      <c r="D411" s="3" t="s">
        <v>537</v>
      </c>
      <c r="E411" s="1" t="s">
        <v>23</v>
      </c>
      <c r="F411" s="54">
        <v>1560</v>
      </c>
      <c r="G411" s="49"/>
      <c r="H411" s="21"/>
      <c r="I411" s="48">
        <f t="shared" si="16"/>
        <v>0</v>
      </c>
      <c r="J411" s="45">
        <f t="shared" si="17"/>
        <v>0</v>
      </c>
    </row>
    <row r="412" spans="1:10" ht="25.5" x14ac:dyDescent="0.25">
      <c r="A412" s="1" t="s">
        <v>538</v>
      </c>
      <c r="B412" s="16" t="s">
        <v>879</v>
      </c>
      <c r="C412" s="81" t="s">
        <v>1324</v>
      </c>
      <c r="D412" s="3" t="s">
        <v>539</v>
      </c>
      <c r="E412" s="1" t="s">
        <v>23</v>
      </c>
      <c r="F412" s="54">
        <v>1560</v>
      </c>
      <c r="G412" s="49"/>
      <c r="H412" s="21"/>
      <c r="I412" s="48">
        <f t="shared" si="16"/>
        <v>0</v>
      </c>
      <c r="J412" s="45">
        <f t="shared" si="17"/>
        <v>0</v>
      </c>
    </row>
    <row r="413" spans="1:10" ht="38.25" x14ac:dyDescent="0.25">
      <c r="A413" s="1" t="s">
        <v>540</v>
      </c>
      <c r="B413" s="16" t="s">
        <v>879</v>
      </c>
      <c r="C413" s="72" t="s">
        <v>1325</v>
      </c>
      <c r="D413" s="3" t="s">
        <v>541</v>
      </c>
      <c r="E413" s="1" t="s">
        <v>11</v>
      </c>
      <c r="F413" s="54">
        <v>2200</v>
      </c>
      <c r="G413" s="49"/>
      <c r="H413" s="21"/>
      <c r="I413" s="48">
        <f t="shared" si="16"/>
        <v>0</v>
      </c>
      <c r="J413" s="45">
        <f t="shared" si="17"/>
        <v>0</v>
      </c>
    </row>
    <row r="414" spans="1:10" ht="51" x14ac:dyDescent="0.25">
      <c r="A414" s="1" t="s">
        <v>542</v>
      </c>
      <c r="B414" s="1" t="s">
        <v>992</v>
      </c>
      <c r="C414" s="2">
        <v>94220</v>
      </c>
      <c r="D414" s="3" t="s">
        <v>1426</v>
      </c>
      <c r="E414" s="1" t="s">
        <v>34</v>
      </c>
      <c r="F414" s="54">
        <v>780</v>
      </c>
      <c r="G414" s="49"/>
      <c r="H414" s="21"/>
      <c r="I414" s="48">
        <f t="shared" si="16"/>
        <v>0</v>
      </c>
      <c r="J414" s="45">
        <f t="shared" si="17"/>
        <v>0</v>
      </c>
    </row>
    <row r="415" spans="1:10" ht="38.25" x14ac:dyDescent="0.25">
      <c r="A415" s="1" t="s">
        <v>543</v>
      </c>
      <c r="B415" s="1" t="s">
        <v>992</v>
      </c>
      <c r="C415" s="2">
        <v>94226</v>
      </c>
      <c r="D415" s="3" t="s">
        <v>1427</v>
      </c>
      <c r="E415" s="1" t="s">
        <v>11</v>
      </c>
      <c r="F415" s="54">
        <v>2600</v>
      </c>
      <c r="G415" s="49"/>
      <c r="H415" s="21"/>
      <c r="I415" s="48">
        <f t="shared" si="16"/>
        <v>0</v>
      </c>
      <c r="J415" s="45">
        <f t="shared" si="17"/>
        <v>0</v>
      </c>
    </row>
    <row r="416" spans="1:10" ht="25.5" x14ac:dyDescent="0.25">
      <c r="A416" s="1" t="s">
        <v>544</v>
      </c>
      <c r="B416" s="16" t="s">
        <v>879</v>
      </c>
      <c r="C416" s="81" t="s">
        <v>1326</v>
      </c>
      <c r="D416" s="3" t="s">
        <v>545</v>
      </c>
      <c r="E416" s="1" t="s">
        <v>34</v>
      </c>
      <c r="F416" s="54">
        <v>1560</v>
      </c>
      <c r="G416" s="49"/>
      <c r="H416" s="21"/>
      <c r="I416" s="48">
        <f t="shared" si="16"/>
        <v>0</v>
      </c>
      <c r="J416" s="45">
        <f t="shared" si="17"/>
        <v>0</v>
      </c>
    </row>
    <row r="417" spans="1:10" ht="25.5" x14ac:dyDescent="0.25">
      <c r="A417" s="1" t="s">
        <v>546</v>
      </c>
      <c r="B417" s="16" t="s">
        <v>879</v>
      </c>
      <c r="C417" s="81" t="s">
        <v>1327</v>
      </c>
      <c r="D417" s="3" t="s">
        <v>547</v>
      </c>
      <c r="E417" s="1" t="s">
        <v>34</v>
      </c>
      <c r="F417" s="54">
        <v>1560</v>
      </c>
      <c r="G417" s="49"/>
      <c r="H417" s="21"/>
      <c r="I417" s="48">
        <f t="shared" si="16"/>
        <v>0</v>
      </c>
      <c r="J417" s="45">
        <f t="shared" si="17"/>
        <v>0</v>
      </c>
    </row>
    <row r="418" spans="1:10" ht="25.5" x14ac:dyDescent="0.25">
      <c r="A418" s="1" t="s">
        <v>548</v>
      </c>
      <c r="B418" s="16" t="s">
        <v>879</v>
      </c>
      <c r="C418" s="81" t="s">
        <v>1328</v>
      </c>
      <c r="D418" s="3" t="s">
        <v>549</v>
      </c>
      <c r="E418" s="1" t="s">
        <v>34</v>
      </c>
      <c r="F418" s="54">
        <v>1040</v>
      </c>
      <c r="G418" s="49"/>
      <c r="H418" s="21"/>
      <c r="I418" s="48">
        <f t="shared" si="16"/>
        <v>0</v>
      </c>
      <c r="J418" s="45">
        <f t="shared" si="17"/>
        <v>0</v>
      </c>
    </row>
    <row r="419" spans="1:10" ht="25.5" x14ac:dyDescent="0.25">
      <c r="A419" s="1" t="s">
        <v>550</v>
      </c>
      <c r="B419" s="16" t="s">
        <v>879</v>
      </c>
      <c r="C419" s="81" t="s">
        <v>1329</v>
      </c>
      <c r="D419" s="3" t="s">
        <v>551</v>
      </c>
      <c r="E419" s="1" t="s">
        <v>64</v>
      </c>
      <c r="F419" s="54">
        <v>3250</v>
      </c>
      <c r="G419" s="49"/>
      <c r="H419" s="21"/>
      <c r="I419" s="48">
        <f t="shared" si="16"/>
        <v>0</v>
      </c>
      <c r="J419" s="45">
        <f t="shared" si="17"/>
        <v>0</v>
      </c>
    </row>
    <row r="420" spans="1:10" ht="25.5" x14ac:dyDescent="0.25">
      <c r="A420" s="1" t="s">
        <v>552</v>
      </c>
      <c r="B420" s="16" t="s">
        <v>879</v>
      </c>
      <c r="C420" s="81" t="s">
        <v>1330</v>
      </c>
      <c r="D420" s="3" t="s">
        <v>553</v>
      </c>
      <c r="E420" s="1" t="s">
        <v>64</v>
      </c>
      <c r="F420" s="54">
        <v>3250</v>
      </c>
      <c r="G420" s="49"/>
      <c r="H420" s="21"/>
      <c r="I420" s="48">
        <f t="shared" si="16"/>
        <v>0</v>
      </c>
      <c r="J420" s="45">
        <f t="shared" si="17"/>
        <v>0</v>
      </c>
    </row>
    <row r="421" spans="1:10" ht="38.25" x14ac:dyDescent="0.25">
      <c r="A421" s="1" t="s">
        <v>554</v>
      </c>
      <c r="B421" s="16" t="s">
        <v>879</v>
      </c>
      <c r="C421" s="81" t="s">
        <v>1332</v>
      </c>
      <c r="D421" s="3" t="s">
        <v>1331</v>
      </c>
      <c r="E421" s="1" t="s">
        <v>11</v>
      </c>
      <c r="F421" s="54">
        <v>1950</v>
      </c>
      <c r="G421" s="49"/>
      <c r="H421" s="21"/>
      <c r="I421" s="48">
        <f t="shared" si="16"/>
        <v>0</v>
      </c>
      <c r="J421" s="45">
        <f t="shared" si="17"/>
        <v>0</v>
      </c>
    </row>
    <row r="422" spans="1:10" ht="25.5" x14ac:dyDescent="0.25">
      <c r="A422" s="1" t="s">
        <v>555</v>
      </c>
      <c r="B422" s="16" t="s">
        <v>879</v>
      </c>
      <c r="C422" s="81" t="s">
        <v>1333</v>
      </c>
      <c r="D422" s="3" t="s">
        <v>556</v>
      </c>
      <c r="E422" s="1" t="s">
        <v>11</v>
      </c>
      <c r="F422" s="54">
        <v>390</v>
      </c>
      <c r="G422" s="49"/>
      <c r="H422" s="21"/>
      <c r="I422" s="48">
        <f t="shared" si="16"/>
        <v>0</v>
      </c>
      <c r="J422" s="45">
        <f t="shared" si="17"/>
        <v>0</v>
      </c>
    </row>
    <row r="423" spans="1:10" ht="25.5" x14ac:dyDescent="0.25">
      <c r="A423" s="86" t="s">
        <v>557</v>
      </c>
      <c r="B423" s="96" t="s">
        <v>879</v>
      </c>
      <c r="C423" s="99" t="s">
        <v>1334</v>
      </c>
      <c r="D423" s="88" t="s">
        <v>558</v>
      </c>
      <c r="E423" s="86" t="s">
        <v>11</v>
      </c>
      <c r="F423" s="54">
        <v>2325</v>
      </c>
      <c r="G423" s="49"/>
      <c r="H423" s="89"/>
      <c r="I423" s="48">
        <f t="shared" si="16"/>
        <v>0</v>
      </c>
      <c r="J423" s="45">
        <f t="shared" si="17"/>
        <v>0</v>
      </c>
    </row>
    <row r="424" spans="1:10" ht="25.5" x14ac:dyDescent="0.25">
      <c r="A424" s="86" t="s">
        <v>559</v>
      </c>
      <c r="B424" s="96" t="s">
        <v>879</v>
      </c>
      <c r="C424" s="100" t="s">
        <v>1335</v>
      </c>
      <c r="D424" s="88" t="s">
        <v>560</v>
      </c>
      <c r="E424" s="86" t="s">
        <v>11</v>
      </c>
      <c r="F424" s="54">
        <v>4325</v>
      </c>
      <c r="G424" s="49"/>
      <c r="H424" s="89"/>
      <c r="I424" s="48">
        <f t="shared" si="16"/>
        <v>0</v>
      </c>
      <c r="J424" s="45">
        <f t="shared" si="17"/>
        <v>0</v>
      </c>
    </row>
    <row r="425" spans="1:10" ht="25.5" x14ac:dyDescent="0.25">
      <c r="A425" s="86" t="s">
        <v>561</v>
      </c>
      <c r="B425" s="96" t="s">
        <v>879</v>
      </c>
      <c r="C425" s="100" t="s">
        <v>1336</v>
      </c>
      <c r="D425" s="88" t="s">
        <v>562</v>
      </c>
      <c r="E425" s="86" t="s">
        <v>11</v>
      </c>
      <c r="F425" s="54">
        <v>2325</v>
      </c>
      <c r="G425" s="49"/>
      <c r="H425" s="89"/>
      <c r="I425" s="48">
        <f t="shared" si="16"/>
        <v>0</v>
      </c>
      <c r="J425" s="45">
        <f t="shared" si="17"/>
        <v>0</v>
      </c>
    </row>
    <row r="426" spans="1:10" ht="25.5" x14ac:dyDescent="0.25">
      <c r="A426" s="101" t="s">
        <v>563</v>
      </c>
      <c r="B426" s="102" t="s">
        <v>879</v>
      </c>
      <c r="C426" s="103" t="s">
        <v>1337</v>
      </c>
      <c r="D426" s="88" t="s">
        <v>564</v>
      </c>
      <c r="E426" s="101" t="s">
        <v>11</v>
      </c>
      <c r="F426" s="56">
        <v>2325</v>
      </c>
      <c r="G426" s="49"/>
      <c r="H426" s="89"/>
      <c r="I426" s="48">
        <f t="shared" si="16"/>
        <v>0</v>
      </c>
      <c r="J426" s="45">
        <f t="shared" si="17"/>
        <v>0</v>
      </c>
    </row>
    <row r="427" spans="1:10" ht="25.5" x14ac:dyDescent="0.25">
      <c r="A427" s="86" t="s">
        <v>565</v>
      </c>
      <c r="B427" s="96" t="s">
        <v>879</v>
      </c>
      <c r="C427" s="99" t="s">
        <v>1338</v>
      </c>
      <c r="D427" s="88" t="s">
        <v>566</v>
      </c>
      <c r="E427" s="86" t="s">
        <v>11</v>
      </c>
      <c r="F427" s="54">
        <v>400</v>
      </c>
      <c r="G427" s="49"/>
      <c r="H427" s="89"/>
      <c r="I427" s="48">
        <f t="shared" si="16"/>
        <v>0</v>
      </c>
      <c r="J427" s="45">
        <f t="shared" si="17"/>
        <v>0</v>
      </c>
    </row>
    <row r="428" spans="1:10" ht="25.5" x14ac:dyDescent="0.25">
      <c r="A428" s="86" t="s">
        <v>567</v>
      </c>
      <c r="B428" s="96" t="s">
        <v>879</v>
      </c>
      <c r="C428" s="99" t="s">
        <v>1339</v>
      </c>
      <c r="D428" s="88" t="s">
        <v>568</v>
      </c>
      <c r="E428" s="86" t="s">
        <v>11</v>
      </c>
      <c r="F428" s="54">
        <v>2000</v>
      </c>
      <c r="G428" s="49"/>
      <c r="H428" s="89"/>
      <c r="I428" s="48">
        <f t="shared" si="16"/>
        <v>0</v>
      </c>
      <c r="J428" s="45">
        <f t="shared" si="17"/>
        <v>0</v>
      </c>
    </row>
    <row r="429" spans="1:10" x14ac:dyDescent="0.25">
      <c r="A429" s="107"/>
      <c r="B429" s="108"/>
      <c r="C429" s="108"/>
      <c r="D429" s="109"/>
      <c r="E429" s="128" t="s">
        <v>569</v>
      </c>
      <c r="F429" s="129"/>
      <c r="G429" s="129"/>
      <c r="H429" s="129"/>
      <c r="I429" s="130"/>
      <c r="J429" s="51">
        <f>SUM(J390:J428)</f>
        <v>0</v>
      </c>
    </row>
    <row r="430" spans="1:10" x14ac:dyDescent="0.25">
      <c r="A430" s="14">
        <v>7</v>
      </c>
      <c r="B430" s="18"/>
      <c r="C430" s="76"/>
      <c r="D430" s="10" t="s">
        <v>507</v>
      </c>
      <c r="E430" s="134"/>
      <c r="F430" s="135"/>
      <c r="G430" s="135"/>
      <c r="H430" s="135"/>
      <c r="I430" s="136"/>
      <c r="J430" s="39"/>
    </row>
    <row r="431" spans="1:10" ht="25.5" x14ac:dyDescent="0.25">
      <c r="A431" s="1" t="s">
        <v>570</v>
      </c>
      <c r="B431" s="16" t="s">
        <v>992</v>
      </c>
      <c r="C431" s="2">
        <v>90801</v>
      </c>
      <c r="D431" s="4" t="s">
        <v>1145</v>
      </c>
      <c r="E431" s="1" t="s">
        <v>23</v>
      </c>
      <c r="F431" s="54">
        <v>39</v>
      </c>
      <c r="G431" s="49"/>
      <c r="H431" s="21"/>
      <c r="I431" s="48">
        <f t="shared" ref="I431:I460" si="18">TRUNC(G431*(1+H431),2)</f>
        <v>0</v>
      </c>
      <c r="J431" s="45">
        <f t="shared" ref="J431:J460" si="19">TRUNC(F431*I431,2)</f>
        <v>0</v>
      </c>
    </row>
    <row r="432" spans="1:10" ht="38.25" x14ac:dyDescent="0.25">
      <c r="A432" s="1" t="s">
        <v>571</v>
      </c>
      <c r="B432" s="1" t="s">
        <v>992</v>
      </c>
      <c r="C432" s="2">
        <v>90806</v>
      </c>
      <c r="D432" s="3" t="s">
        <v>1428</v>
      </c>
      <c r="E432" s="1" t="s">
        <v>23</v>
      </c>
      <c r="F432" s="54">
        <v>39</v>
      </c>
      <c r="G432" s="49"/>
      <c r="H432" s="21"/>
      <c r="I432" s="48">
        <f t="shared" si="18"/>
        <v>0</v>
      </c>
      <c r="J432" s="45">
        <f t="shared" si="19"/>
        <v>0</v>
      </c>
    </row>
    <row r="433" spans="1:10" ht="51" x14ac:dyDescent="0.25">
      <c r="A433" s="1" t="s">
        <v>572</v>
      </c>
      <c r="B433" s="1" t="s">
        <v>992</v>
      </c>
      <c r="C433" s="2">
        <v>90820</v>
      </c>
      <c r="D433" s="3" t="s">
        <v>1429</v>
      </c>
      <c r="E433" s="1" t="s">
        <v>23</v>
      </c>
      <c r="F433" s="54">
        <v>30</v>
      </c>
      <c r="G433" s="49"/>
      <c r="H433" s="21"/>
      <c r="I433" s="48">
        <f t="shared" si="18"/>
        <v>0</v>
      </c>
      <c r="J433" s="45">
        <f t="shared" si="19"/>
        <v>0</v>
      </c>
    </row>
    <row r="434" spans="1:10" ht="51" x14ac:dyDescent="0.25">
      <c r="A434" s="1" t="s">
        <v>573</v>
      </c>
      <c r="B434" s="1" t="s">
        <v>992</v>
      </c>
      <c r="C434" s="2">
        <v>90821</v>
      </c>
      <c r="D434" s="3" t="s">
        <v>1430</v>
      </c>
      <c r="E434" s="1" t="s">
        <v>23</v>
      </c>
      <c r="F434" s="54">
        <v>30</v>
      </c>
      <c r="G434" s="49"/>
      <c r="H434" s="21"/>
      <c r="I434" s="48">
        <f t="shared" si="18"/>
        <v>0</v>
      </c>
      <c r="J434" s="45">
        <f t="shared" si="19"/>
        <v>0</v>
      </c>
    </row>
    <row r="435" spans="1:10" ht="51" x14ac:dyDescent="0.25">
      <c r="A435" s="1" t="s">
        <v>574</v>
      </c>
      <c r="B435" s="1" t="s">
        <v>992</v>
      </c>
      <c r="C435" s="2">
        <v>90822</v>
      </c>
      <c r="D435" s="3" t="s">
        <v>1431</v>
      </c>
      <c r="E435" s="1" t="s">
        <v>23</v>
      </c>
      <c r="F435" s="54">
        <v>40</v>
      </c>
      <c r="G435" s="49"/>
      <c r="H435" s="21"/>
      <c r="I435" s="48">
        <f t="shared" si="18"/>
        <v>0</v>
      </c>
      <c r="J435" s="45">
        <f t="shared" si="19"/>
        <v>0</v>
      </c>
    </row>
    <row r="436" spans="1:10" ht="51" x14ac:dyDescent="0.25">
      <c r="A436" s="1" t="s">
        <v>575</v>
      </c>
      <c r="B436" s="1" t="s">
        <v>992</v>
      </c>
      <c r="C436" s="2">
        <v>90823</v>
      </c>
      <c r="D436" s="3" t="s">
        <v>1432</v>
      </c>
      <c r="E436" s="1" t="s">
        <v>23</v>
      </c>
      <c r="F436" s="54">
        <v>30</v>
      </c>
      <c r="G436" s="49"/>
      <c r="H436" s="21"/>
      <c r="I436" s="48">
        <f t="shared" si="18"/>
        <v>0</v>
      </c>
      <c r="J436" s="45">
        <f t="shared" si="19"/>
        <v>0</v>
      </c>
    </row>
    <row r="437" spans="1:10" ht="51" x14ac:dyDescent="0.25">
      <c r="A437" s="1" t="s">
        <v>576</v>
      </c>
      <c r="B437" s="1" t="s">
        <v>992</v>
      </c>
      <c r="C437" s="2">
        <v>90824</v>
      </c>
      <c r="D437" s="3" t="s">
        <v>1433</v>
      </c>
      <c r="E437" s="1" t="s">
        <v>23</v>
      </c>
      <c r="F437" s="54">
        <v>30</v>
      </c>
      <c r="G437" s="49"/>
      <c r="H437" s="21"/>
      <c r="I437" s="48">
        <f t="shared" si="18"/>
        <v>0</v>
      </c>
      <c r="J437" s="45">
        <f t="shared" si="19"/>
        <v>0</v>
      </c>
    </row>
    <row r="438" spans="1:10" ht="38.25" x14ac:dyDescent="0.25">
      <c r="A438" s="1" t="s">
        <v>577</v>
      </c>
      <c r="B438" s="1" t="s">
        <v>992</v>
      </c>
      <c r="C438" s="2">
        <v>90825</v>
      </c>
      <c r="D438" s="4" t="s">
        <v>1146</v>
      </c>
      <c r="E438" s="1" t="s">
        <v>23</v>
      </c>
      <c r="F438" s="54">
        <v>30</v>
      </c>
      <c r="G438" s="49"/>
      <c r="H438" s="21"/>
      <c r="I438" s="48">
        <f t="shared" si="18"/>
        <v>0</v>
      </c>
      <c r="J438" s="45">
        <f t="shared" si="19"/>
        <v>0</v>
      </c>
    </row>
    <row r="439" spans="1:10" ht="51" x14ac:dyDescent="0.25">
      <c r="A439" s="1" t="s">
        <v>578</v>
      </c>
      <c r="B439" s="1" t="s">
        <v>992</v>
      </c>
      <c r="C439" s="2">
        <v>90830</v>
      </c>
      <c r="D439" s="3" t="s">
        <v>579</v>
      </c>
      <c r="E439" s="1" t="s">
        <v>23</v>
      </c>
      <c r="F439" s="54">
        <v>39</v>
      </c>
      <c r="G439" s="49"/>
      <c r="H439" s="21"/>
      <c r="I439" s="48">
        <f t="shared" si="18"/>
        <v>0</v>
      </c>
      <c r="J439" s="45">
        <f t="shared" si="19"/>
        <v>0</v>
      </c>
    </row>
    <row r="440" spans="1:10" ht="51" x14ac:dyDescent="0.25">
      <c r="A440" s="1" t="s">
        <v>580</v>
      </c>
      <c r="B440" s="1" t="s">
        <v>992</v>
      </c>
      <c r="C440" s="2">
        <v>90831</v>
      </c>
      <c r="D440" s="3" t="s">
        <v>581</v>
      </c>
      <c r="E440" s="1" t="s">
        <v>23</v>
      </c>
      <c r="F440" s="54">
        <v>39</v>
      </c>
      <c r="G440" s="49"/>
      <c r="H440" s="21"/>
      <c r="I440" s="48">
        <f t="shared" si="18"/>
        <v>0</v>
      </c>
      <c r="J440" s="45">
        <f t="shared" si="19"/>
        <v>0</v>
      </c>
    </row>
    <row r="441" spans="1:10" ht="63.75" x14ac:dyDescent="0.25">
      <c r="A441" s="1" t="s">
        <v>582</v>
      </c>
      <c r="B441" s="1" t="s">
        <v>992</v>
      </c>
      <c r="C441" s="2">
        <v>91306</v>
      </c>
      <c r="D441" s="4" t="s">
        <v>1147</v>
      </c>
      <c r="E441" s="1" t="s">
        <v>23</v>
      </c>
      <c r="F441" s="54">
        <v>26</v>
      </c>
      <c r="G441" s="49"/>
      <c r="H441" s="21"/>
      <c r="I441" s="48">
        <f t="shared" si="18"/>
        <v>0</v>
      </c>
      <c r="J441" s="45">
        <f t="shared" si="19"/>
        <v>0</v>
      </c>
    </row>
    <row r="442" spans="1:10" ht="76.5" x14ac:dyDescent="0.25">
      <c r="A442" s="1" t="s">
        <v>583</v>
      </c>
      <c r="B442" s="1" t="s">
        <v>992</v>
      </c>
      <c r="C442" s="2">
        <v>91313</v>
      </c>
      <c r="D442" s="4" t="s">
        <v>1148</v>
      </c>
      <c r="E442" s="1" t="s">
        <v>23</v>
      </c>
      <c r="F442" s="54">
        <v>16</v>
      </c>
      <c r="G442" s="49"/>
      <c r="H442" s="21"/>
      <c r="I442" s="48">
        <f t="shared" si="18"/>
        <v>0</v>
      </c>
      <c r="J442" s="45">
        <f t="shared" si="19"/>
        <v>0</v>
      </c>
    </row>
    <row r="443" spans="1:10" ht="76.5" x14ac:dyDescent="0.25">
      <c r="A443" s="1" t="s">
        <v>584</v>
      </c>
      <c r="B443" s="1" t="s">
        <v>992</v>
      </c>
      <c r="C443" s="2">
        <v>91314</v>
      </c>
      <c r="D443" s="4" t="s">
        <v>1149</v>
      </c>
      <c r="E443" s="1" t="s">
        <v>23</v>
      </c>
      <c r="F443" s="54">
        <v>16</v>
      </c>
      <c r="G443" s="49"/>
      <c r="H443" s="21"/>
      <c r="I443" s="48">
        <f t="shared" si="18"/>
        <v>0</v>
      </c>
      <c r="J443" s="45">
        <f t="shared" si="19"/>
        <v>0</v>
      </c>
    </row>
    <row r="444" spans="1:10" ht="76.5" x14ac:dyDescent="0.25">
      <c r="A444" s="1" t="s">
        <v>585</v>
      </c>
      <c r="B444" s="1" t="s">
        <v>992</v>
      </c>
      <c r="C444" s="2">
        <v>91315</v>
      </c>
      <c r="D444" s="4" t="s">
        <v>1150</v>
      </c>
      <c r="E444" s="1" t="s">
        <v>23</v>
      </c>
      <c r="F444" s="54">
        <v>16</v>
      </c>
      <c r="G444" s="49"/>
      <c r="H444" s="21"/>
      <c r="I444" s="48">
        <f t="shared" si="18"/>
        <v>0</v>
      </c>
      <c r="J444" s="45">
        <f t="shared" si="19"/>
        <v>0</v>
      </c>
    </row>
    <row r="445" spans="1:10" ht="76.5" x14ac:dyDescent="0.25">
      <c r="A445" s="1" t="s">
        <v>586</v>
      </c>
      <c r="B445" s="1" t="s">
        <v>992</v>
      </c>
      <c r="C445" s="2">
        <v>91312</v>
      </c>
      <c r="D445" s="4" t="s">
        <v>1151</v>
      </c>
      <c r="E445" s="1" t="s">
        <v>23</v>
      </c>
      <c r="F445" s="54">
        <v>11</v>
      </c>
      <c r="G445" s="49"/>
      <c r="H445" s="21"/>
      <c r="I445" s="48">
        <f t="shared" si="18"/>
        <v>0</v>
      </c>
      <c r="J445" s="45">
        <f t="shared" si="19"/>
        <v>0</v>
      </c>
    </row>
    <row r="446" spans="1:10" ht="25.5" x14ac:dyDescent="0.25">
      <c r="A446" s="1" t="s">
        <v>587</v>
      </c>
      <c r="B446" s="16" t="s">
        <v>879</v>
      </c>
      <c r="C446" s="72" t="s">
        <v>1340</v>
      </c>
      <c r="D446" s="3" t="s">
        <v>588</v>
      </c>
      <c r="E446" s="1" t="s">
        <v>23</v>
      </c>
      <c r="F446" s="54">
        <v>7</v>
      </c>
      <c r="G446" s="49"/>
      <c r="H446" s="21"/>
      <c r="I446" s="48">
        <f t="shared" si="18"/>
        <v>0</v>
      </c>
      <c r="J446" s="45">
        <f t="shared" si="19"/>
        <v>0</v>
      </c>
    </row>
    <row r="447" spans="1:10" ht="25.5" x14ac:dyDescent="0.25">
      <c r="A447" s="1" t="s">
        <v>589</v>
      </c>
      <c r="B447" s="16" t="s">
        <v>879</v>
      </c>
      <c r="C447" s="72" t="s">
        <v>1341</v>
      </c>
      <c r="D447" s="3" t="s">
        <v>590</v>
      </c>
      <c r="E447" s="1" t="s">
        <v>23</v>
      </c>
      <c r="F447" s="54">
        <v>9</v>
      </c>
      <c r="G447" s="49"/>
      <c r="H447" s="21"/>
      <c r="I447" s="48">
        <f t="shared" si="18"/>
        <v>0</v>
      </c>
      <c r="J447" s="45">
        <f t="shared" si="19"/>
        <v>0</v>
      </c>
    </row>
    <row r="448" spans="1:10" ht="38.25" x14ac:dyDescent="0.25">
      <c r="A448" s="1" t="s">
        <v>591</v>
      </c>
      <c r="B448" s="16" t="s">
        <v>992</v>
      </c>
      <c r="C448" s="2">
        <v>100659</v>
      </c>
      <c r="D448" s="4" t="s">
        <v>1152</v>
      </c>
      <c r="E448" s="1" t="s">
        <v>34</v>
      </c>
      <c r="F448" s="54">
        <v>104</v>
      </c>
      <c r="G448" s="49"/>
      <c r="H448" s="21"/>
      <c r="I448" s="48">
        <f t="shared" si="18"/>
        <v>0</v>
      </c>
      <c r="J448" s="45">
        <f t="shared" si="19"/>
        <v>0</v>
      </c>
    </row>
    <row r="449" spans="1:10" ht="25.5" x14ac:dyDescent="0.25">
      <c r="A449" s="1" t="s">
        <v>592</v>
      </c>
      <c r="B449" s="16" t="s">
        <v>992</v>
      </c>
      <c r="C449" s="2">
        <v>100703</v>
      </c>
      <c r="D449" s="3" t="s">
        <v>593</v>
      </c>
      <c r="E449" s="1" t="s">
        <v>23</v>
      </c>
      <c r="F449" s="54">
        <v>39</v>
      </c>
      <c r="G449" s="49"/>
      <c r="H449" s="21"/>
      <c r="I449" s="48">
        <f t="shared" si="18"/>
        <v>0</v>
      </c>
      <c r="J449" s="45">
        <f t="shared" si="19"/>
        <v>0</v>
      </c>
    </row>
    <row r="450" spans="1:10" ht="38.25" x14ac:dyDescent="0.25">
      <c r="A450" s="1" t="s">
        <v>594</v>
      </c>
      <c r="B450" s="16" t="s">
        <v>992</v>
      </c>
      <c r="C450" s="2">
        <v>100704</v>
      </c>
      <c r="D450" s="4" t="s">
        <v>1153</v>
      </c>
      <c r="E450" s="1" t="s">
        <v>23</v>
      </c>
      <c r="F450" s="54">
        <v>39</v>
      </c>
      <c r="G450" s="49"/>
      <c r="H450" s="21"/>
      <c r="I450" s="48">
        <f t="shared" si="18"/>
        <v>0</v>
      </c>
      <c r="J450" s="45">
        <f t="shared" si="19"/>
        <v>0</v>
      </c>
    </row>
    <row r="451" spans="1:10" ht="25.5" x14ac:dyDescent="0.25">
      <c r="A451" s="1" t="s">
        <v>595</v>
      </c>
      <c r="B451" s="16" t="s">
        <v>992</v>
      </c>
      <c r="C451" s="2">
        <v>100705</v>
      </c>
      <c r="D451" s="4" t="s">
        <v>1154</v>
      </c>
      <c r="E451" s="1" t="s">
        <v>23</v>
      </c>
      <c r="F451" s="54">
        <v>26</v>
      </c>
      <c r="G451" s="49"/>
      <c r="H451" s="21"/>
      <c r="I451" s="48">
        <f t="shared" si="18"/>
        <v>0</v>
      </c>
      <c r="J451" s="45">
        <f t="shared" si="19"/>
        <v>0</v>
      </c>
    </row>
    <row r="452" spans="1:10" ht="51" x14ac:dyDescent="0.25">
      <c r="A452" s="1" t="s">
        <v>596</v>
      </c>
      <c r="B452" s="1" t="s">
        <v>992</v>
      </c>
      <c r="C452" s="2">
        <v>100709</v>
      </c>
      <c r="D452" s="4" t="s">
        <v>1155</v>
      </c>
      <c r="E452" s="1" t="s">
        <v>23</v>
      </c>
      <c r="F452" s="54">
        <v>60</v>
      </c>
      <c r="G452" s="49"/>
      <c r="H452" s="21"/>
      <c r="I452" s="48">
        <f t="shared" si="18"/>
        <v>0</v>
      </c>
      <c r="J452" s="45">
        <f t="shared" si="19"/>
        <v>0</v>
      </c>
    </row>
    <row r="453" spans="1:10" ht="25.5" x14ac:dyDescent="0.25">
      <c r="A453" s="1" t="s">
        <v>597</v>
      </c>
      <c r="B453" s="16" t="s">
        <v>992</v>
      </c>
      <c r="C453" s="2">
        <v>100710</v>
      </c>
      <c r="D453" s="3" t="s">
        <v>598</v>
      </c>
      <c r="E453" s="1" t="s">
        <v>23</v>
      </c>
      <c r="F453" s="54">
        <v>52</v>
      </c>
      <c r="G453" s="49"/>
      <c r="H453" s="21"/>
      <c r="I453" s="48">
        <f t="shared" si="18"/>
        <v>0</v>
      </c>
      <c r="J453" s="45">
        <f t="shared" si="19"/>
        <v>0</v>
      </c>
    </row>
    <row r="454" spans="1:10" ht="51" x14ac:dyDescent="0.25">
      <c r="A454" s="1" t="s">
        <v>599</v>
      </c>
      <c r="B454" s="1" t="s">
        <v>992</v>
      </c>
      <c r="C454" s="2">
        <v>100695</v>
      </c>
      <c r="D454" s="4" t="s">
        <v>1156</v>
      </c>
      <c r="E454" s="1" t="s">
        <v>23</v>
      </c>
      <c r="F454" s="54">
        <v>39</v>
      </c>
      <c r="G454" s="49"/>
      <c r="H454" s="21"/>
      <c r="I454" s="48">
        <f t="shared" si="18"/>
        <v>0</v>
      </c>
      <c r="J454" s="45">
        <f t="shared" si="19"/>
        <v>0</v>
      </c>
    </row>
    <row r="455" spans="1:10" ht="38.25" x14ac:dyDescent="0.25">
      <c r="A455" s="1" t="s">
        <v>600</v>
      </c>
      <c r="B455" s="1" t="s">
        <v>992</v>
      </c>
      <c r="C455" s="2">
        <v>100696</v>
      </c>
      <c r="D455" s="4" t="s">
        <v>1157</v>
      </c>
      <c r="E455" s="1" t="s">
        <v>23</v>
      </c>
      <c r="F455" s="54">
        <v>39</v>
      </c>
      <c r="G455" s="49"/>
      <c r="H455" s="21"/>
      <c r="I455" s="48">
        <f t="shared" si="18"/>
        <v>0</v>
      </c>
      <c r="J455" s="45">
        <f t="shared" si="19"/>
        <v>0</v>
      </c>
    </row>
    <row r="456" spans="1:10" ht="51" x14ac:dyDescent="0.25">
      <c r="A456" s="1" t="s">
        <v>601</v>
      </c>
      <c r="B456" s="1" t="s">
        <v>992</v>
      </c>
      <c r="C456" s="2">
        <v>100697</v>
      </c>
      <c r="D456" s="4" t="s">
        <v>1158</v>
      </c>
      <c r="E456" s="1" t="s">
        <v>23</v>
      </c>
      <c r="F456" s="54">
        <v>39</v>
      </c>
      <c r="G456" s="49"/>
      <c r="H456" s="21"/>
      <c r="I456" s="48">
        <f t="shared" si="18"/>
        <v>0</v>
      </c>
      <c r="J456" s="45">
        <f t="shared" si="19"/>
        <v>0</v>
      </c>
    </row>
    <row r="457" spans="1:10" ht="38.25" x14ac:dyDescent="0.25">
      <c r="A457" s="1" t="s">
        <v>602</v>
      </c>
      <c r="B457" s="1" t="s">
        <v>992</v>
      </c>
      <c r="C457" s="2">
        <v>100698</v>
      </c>
      <c r="D457" s="4" t="s">
        <v>1159</v>
      </c>
      <c r="E457" s="1" t="s">
        <v>23</v>
      </c>
      <c r="F457" s="54">
        <v>39</v>
      </c>
      <c r="G457" s="49"/>
      <c r="H457" s="21"/>
      <c r="I457" s="48">
        <f t="shared" si="18"/>
        <v>0</v>
      </c>
      <c r="J457" s="45">
        <f t="shared" si="19"/>
        <v>0</v>
      </c>
    </row>
    <row r="458" spans="1:10" ht="38.25" x14ac:dyDescent="0.25">
      <c r="A458" s="1" t="s">
        <v>603</v>
      </c>
      <c r="B458" s="16" t="s">
        <v>992</v>
      </c>
      <c r="C458" s="2">
        <v>100701</v>
      </c>
      <c r="D458" s="4" t="s">
        <v>1160</v>
      </c>
      <c r="E458" s="1" t="s">
        <v>11</v>
      </c>
      <c r="F458" s="54">
        <v>39</v>
      </c>
      <c r="G458" s="49"/>
      <c r="H458" s="21"/>
      <c r="I458" s="48">
        <f t="shared" si="18"/>
        <v>0</v>
      </c>
      <c r="J458" s="45">
        <f t="shared" si="19"/>
        <v>0</v>
      </c>
    </row>
    <row r="459" spans="1:10" ht="38.25" x14ac:dyDescent="0.25">
      <c r="A459" s="1" t="s">
        <v>604</v>
      </c>
      <c r="B459" s="16" t="s">
        <v>879</v>
      </c>
      <c r="C459" s="72" t="s">
        <v>1342</v>
      </c>
      <c r="D459" s="3" t="s">
        <v>605</v>
      </c>
      <c r="E459" s="1" t="s">
        <v>23</v>
      </c>
      <c r="F459" s="54">
        <v>3</v>
      </c>
      <c r="G459" s="49"/>
      <c r="H459" s="21"/>
      <c r="I459" s="48">
        <f t="shared" si="18"/>
        <v>0</v>
      </c>
      <c r="J459" s="45">
        <f t="shared" si="19"/>
        <v>0</v>
      </c>
    </row>
    <row r="460" spans="1:10" ht="25.5" x14ac:dyDescent="0.25">
      <c r="A460" s="1" t="s">
        <v>606</v>
      </c>
      <c r="B460" s="16" t="s">
        <v>879</v>
      </c>
      <c r="C460" s="72" t="s">
        <v>1343</v>
      </c>
      <c r="D460" s="3" t="s">
        <v>607</v>
      </c>
      <c r="E460" s="1" t="s">
        <v>11</v>
      </c>
      <c r="F460" s="54">
        <v>4</v>
      </c>
      <c r="G460" s="49"/>
      <c r="H460" s="21"/>
      <c r="I460" s="48">
        <f t="shared" si="18"/>
        <v>0</v>
      </c>
      <c r="J460" s="45">
        <f t="shared" si="19"/>
        <v>0</v>
      </c>
    </row>
    <row r="461" spans="1:10" x14ac:dyDescent="0.25">
      <c r="A461" s="107"/>
      <c r="B461" s="108"/>
      <c r="C461" s="108"/>
      <c r="D461" s="109"/>
      <c r="E461" s="128" t="s">
        <v>608</v>
      </c>
      <c r="F461" s="129"/>
      <c r="G461" s="129"/>
      <c r="H461" s="129"/>
      <c r="I461" s="130"/>
      <c r="J461" s="51">
        <f>SUM(J431:J460)</f>
        <v>0</v>
      </c>
    </row>
    <row r="462" spans="1:10" x14ac:dyDescent="0.25">
      <c r="A462" s="14">
        <v>8</v>
      </c>
      <c r="B462" s="18"/>
      <c r="C462" s="76"/>
      <c r="D462" s="10" t="s">
        <v>609</v>
      </c>
      <c r="E462" s="134"/>
      <c r="F462" s="135"/>
      <c r="G462" s="135"/>
      <c r="H462" s="135"/>
      <c r="I462" s="136"/>
      <c r="J462" s="39"/>
    </row>
    <row r="463" spans="1:10" ht="63.75" x14ac:dyDescent="0.25">
      <c r="A463" s="1" t="s">
        <v>610</v>
      </c>
      <c r="B463" s="1" t="s">
        <v>992</v>
      </c>
      <c r="C463" s="2">
        <v>94559</v>
      </c>
      <c r="D463" s="4" t="s">
        <v>1161</v>
      </c>
      <c r="E463" s="1" t="s">
        <v>11</v>
      </c>
      <c r="F463" s="54">
        <v>30</v>
      </c>
      <c r="G463" s="49"/>
      <c r="H463" s="21"/>
      <c r="I463" s="48">
        <f t="shared" ref="I463:I487" si="20">TRUNC(G463*(1+H463),2)</f>
        <v>0</v>
      </c>
      <c r="J463" s="45">
        <f t="shared" ref="J463:J487" si="21">TRUNC(F463*I463,2)</f>
        <v>0</v>
      </c>
    </row>
    <row r="464" spans="1:10" ht="51" x14ac:dyDescent="0.25">
      <c r="A464" s="1" t="s">
        <v>611</v>
      </c>
      <c r="B464" s="1" t="s">
        <v>992</v>
      </c>
      <c r="C464" s="2">
        <v>94562</v>
      </c>
      <c r="D464" s="3" t="s">
        <v>1345</v>
      </c>
      <c r="E464" s="1" t="s">
        <v>11</v>
      </c>
      <c r="F464" s="54">
        <v>30</v>
      </c>
      <c r="G464" s="49"/>
      <c r="H464" s="21"/>
      <c r="I464" s="48">
        <f t="shared" si="20"/>
        <v>0</v>
      </c>
      <c r="J464" s="45">
        <f t="shared" si="21"/>
        <v>0</v>
      </c>
    </row>
    <row r="465" spans="1:10" ht="25.5" x14ac:dyDescent="0.25">
      <c r="A465" s="1" t="s">
        <v>612</v>
      </c>
      <c r="B465" s="16" t="s">
        <v>992</v>
      </c>
      <c r="C465" s="2">
        <v>94587</v>
      </c>
      <c r="D465" s="4" t="s">
        <v>1162</v>
      </c>
      <c r="E465" s="1" t="s">
        <v>34</v>
      </c>
      <c r="F465" s="54">
        <v>100</v>
      </c>
      <c r="G465" s="49"/>
      <c r="H465" s="21"/>
      <c r="I465" s="48">
        <f t="shared" si="20"/>
        <v>0</v>
      </c>
      <c r="J465" s="45">
        <f t="shared" si="21"/>
        <v>0</v>
      </c>
    </row>
    <row r="466" spans="1:10" ht="38.25" x14ac:dyDescent="0.25">
      <c r="A466" s="12" t="s">
        <v>613</v>
      </c>
      <c r="B466" s="1" t="s">
        <v>992</v>
      </c>
      <c r="C466" s="15">
        <v>91341</v>
      </c>
      <c r="D466" s="13" t="s">
        <v>1434</v>
      </c>
      <c r="E466" s="12" t="s">
        <v>11</v>
      </c>
      <c r="F466" s="56">
        <v>30</v>
      </c>
      <c r="G466" s="49"/>
      <c r="H466" s="21"/>
      <c r="I466" s="48">
        <f t="shared" si="20"/>
        <v>0</v>
      </c>
      <c r="J466" s="45">
        <f t="shared" si="21"/>
        <v>0</v>
      </c>
    </row>
    <row r="467" spans="1:10" ht="51" x14ac:dyDescent="0.25">
      <c r="A467" s="1" t="s">
        <v>614</v>
      </c>
      <c r="B467" s="1" t="s">
        <v>992</v>
      </c>
      <c r="C467" s="2">
        <v>94807</v>
      </c>
      <c r="D467" s="3" t="s">
        <v>1344</v>
      </c>
      <c r="E467" s="1" t="s">
        <v>23</v>
      </c>
      <c r="F467" s="54">
        <v>30</v>
      </c>
      <c r="G467" s="49"/>
      <c r="H467" s="21"/>
      <c r="I467" s="48">
        <f t="shared" si="20"/>
        <v>0</v>
      </c>
      <c r="J467" s="45">
        <f t="shared" si="21"/>
        <v>0</v>
      </c>
    </row>
    <row r="468" spans="1:10" ht="51" x14ac:dyDescent="0.25">
      <c r="A468" s="1" t="s">
        <v>615</v>
      </c>
      <c r="B468" s="1" t="s">
        <v>992</v>
      </c>
      <c r="C468" s="2">
        <v>94569</v>
      </c>
      <c r="D468" s="3" t="s">
        <v>1435</v>
      </c>
      <c r="E468" s="1" t="s">
        <v>11</v>
      </c>
      <c r="F468" s="54">
        <v>30</v>
      </c>
      <c r="G468" s="49"/>
      <c r="H468" s="21"/>
      <c r="I468" s="48">
        <f t="shared" si="20"/>
        <v>0</v>
      </c>
      <c r="J468" s="45">
        <f t="shared" si="21"/>
        <v>0</v>
      </c>
    </row>
    <row r="469" spans="1:10" ht="63.75" x14ac:dyDescent="0.25">
      <c r="A469" s="1" t="s">
        <v>616</v>
      </c>
      <c r="B469" s="1" t="s">
        <v>992</v>
      </c>
      <c r="C469" s="2">
        <v>94570</v>
      </c>
      <c r="D469" s="3" t="s">
        <v>617</v>
      </c>
      <c r="E469" s="1" t="s">
        <v>11</v>
      </c>
      <c r="F469" s="54">
        <v>30</v>
      </c>
      <c r="G469" s="49"/>
      <c r="H469" s="21"/>
      <c r="I469" s="48">
        <f t="shared" si="20"/>
        <v>0</v>
      </c>
      <c r="J469" s="45">
        <f t="shared" si="21"/>
        <v>0</v>
      </c>
    </row>
    <row r="470" spans="1:10" ht="51" x14ac:dyDescent="0.25">
      <c r="A470" s="1" t="s">
        <v>618</v>
      </c>
      <c r="B470" s="1" t="s">
        <v>992</v>
      </c>
      <c r="C470" s="2">
        <v>100674</v>
      </c>
      <c r="D470" s="3" t="s">
        <v>619</v>
      </c>
      <c r="E470" s="1" t="s">
        <v>11</v>
      </c>
      <c r="F470" s="54">
        <v>30</v>
      </c>
      <c r="G470" s="49"/>
      <c r="H470" s="21"/>
      <c r="I470" s="48">
        <f t="shared" si="20"/>
        <v>0</v>
      </c>
      <c r="J470" s="45">
        <f t="shared" si="21"/>
        <v>0</v>
      </c>
    </row>
    <row r="471" spans="1:10" ht="76.5" x14ac:dyDescent="0.25">
      <c r="A471" s="1" t="s">
        <v>620</v>
      </c>
      <c r="B471" s="1" t="s">
        <v>992</v>
      </c>
      <c r="C471" s="2">
        <v>91329</v>
      </c>
      <c r="D471" s="3" t="s">
        <v>1436</v>
      </c>
      <c r="E471" s="1" t="s">
        <v>23</v>
      </c>
      <c r="F471" s="54">
        <v>30</v>
      </c>
      <c r="G471" s="49"/>
      <c r="H471" s="21"/>
      <c r="I471" s="48">
        <f t="shared" si="20"/>
        <v>0</v>
      </c>
      <c r="J471" s="45">
        <f t="shared" si="21"/>
        <v>0</v>
      </c>
    </row>
    <row r="472" spans="1:10" ht="25.5" x14ac:dyDescent="0.25">
      <c r="A472" s="1" t="s">
        <v>621</v>
      </c>
      <c r="B472" s="16" t="s">
        <v>879</v>
      </c>
      <c r="C472" s="72" t="s">
        <v>1346</v>
      </c>
      <c r="D472" s="3" t="s">
        <v>622</v>
      </c>
      <c r="E472" s="1" t="s">
        <v>11</v>
      </c>
      <c r="F472" s="54">
        <v>50</v>
      </c>
      <c r="G472" s="49"/>
      <c r="H472" s="21"/>
      <c r="I472" s="48">
        <f t="shared" si="20"/>
        <v>0</v>
      </c>
      <c r="J472" s="45">
        <f t="shared" si="21"/>
        <v>0</v>
      </c>
    </row>
    <row r="473" spans="1:10" x14ac:dyDescent="0.25">
      <c r="A473" s="1" t="s">
        <v>623</v>
      </c>
      <c r="B473" s="16" t="s">
        <v>879</v>
      </c>
      <c r="C473" s="72" t="s">
        <v>1347</v>
      </c>
      <c r="D473" s="3" t="s">
        <v>624</v>
      </c>
      <c r="E473" s="1" t="s">
        <v>11</v>
      </c>
      <c r="F473" s="54">
        <v>50</v>
      </c>
      <c r="G473" s="49"/>
      <c r="H473" s="21"/>
      <c r="I473" s="48">
        <f t="shared" si="20"/>
        <v>0</v>
      </c>
      <c r="J473" s="45">
        <f t="shared" si="21"/>
        <v>0</v>
      </c>
    </row>
    <row r="474" spans="1:10" x14ac:dyDescent="0.25">
      <c r="A474" s="1" t="s">
        <v>625</v>
      </c>
      <c r="B474" s="16" t="s">
        <v>879</v>
      </c>
      <c r="C474" s="72" t="s">
        <v>1348</v>
      </c>
      <c r="D474" s="3" t="s">
        <v>626</v>
      </c>
      <c r="E474" s="1" t="s">
        <v>11</v>
      </c>
      <c r="F474" s="54">
        <v>60</v>
      </c>
      <c r="G474" s="49"/>
      <c r="H474" s="21"/>
      <c r="I474" s="48">
        <f t="shared" si="20"/>
        <v>0</v>
      </c>
      <c r="J474" s="45">
        <f t="shared" si="21"/>
        <v>0</v>
      </c>
    </row>
    <row r="475" spans="1:10" x14ac:dyDescent="0.25">
      <c r="A475" s="1" t="s">
        <v>627</v>
      </c>
      <c r="B475" s="16" t="s">
        <v>879</v>
      </c>
      <c r="C475" s="81" t="s">
        <v>1349</v>
      </c>
      <c r="D475" s="3" t="s">
        <v>628</v>
      </c>
      <c r="E475" s="1" t="s">
        <v>34</v>
      </c>
      <c r="F475" s="54">
        <v>39</v>
      </c>
      <c r="G475" s="49"/>
      <c r="H475" s="21"/>
      <c r="I475" s="48">
        <f t="shared" si="20"/>
        <v>0</v>
      </c>
      <c r="J475" s="45">
        <f t="shared" si="21"/>
        <v>0</v>
      </c>
    </row>
    <row r="476" spans="1:10" x14ac:dyDescent="0.25">
      <c r="A476" s="1" t="s">
        <v>629</v>
      </c>
      <c r="B476" s="16" t="s">
        <v>879</v>
      </c>
      <c r="C476" s="72" t="s">
        <v>1350</v>
      </c>
      <c r="D476" s="3" t="s">
        <v>630</v>
      </c>
      <c r="E476" s="1" t="s">
        <v>631</v>
      </c>
      <c r="F476" s="54">
        <v>37</v>
      </c>
      <c r="G476" s="49"/>
      <c r="H476" s="21"/>
      <c r="I476" s="48">
        <f t="shared" si="20"/>
        <v>0</v>
      </c>
      <c r="J476" s="45">
        <f t="shared" si="21"/>
        <v>0</v>
      </c>
    </row>
    <row r="477" spans="1:10" ht="25.5" x14ac:dyDescent="0.25">
      <c r="A477" s="1" t="s">
        <v>632</v>
      </c>
      <c r="B477" s="16" t="s">
        <v>879</v>
      </c>
      <c r="C477" s="81" t="s">
        <v>1351</v>
      </c>
      <c r="D477" s="3" t="s">
        <v>633</v>
      </c>
      <c r="E477" s="1" t="s">
        <v>11</v>
      </c>
      <c r="F477" s="54">
        <v>39</v>
      </c>
      <c r="G477" s="49"/>
      <c r="H477" s="21"/>
      <c r="I477" s="48">
        <f t="shared" si="20"/>
        <v>0</v>
      </c>
      <c r="J477" s="45">
        <f t="shared" si="21"/>
        <v>0</v>
      </c>
    </row>
    <row r="478" spans="1:10" x14ac:dyDescent="0.25">
      <c r="A478" s="1" t="s">
        <v>634</v>
      </c>
      <c r="B478" s="16" t="s">
        <v>879</v>
      </c>
      <c r="C478" s="81" t="s">
        <v>1352</v>
      </c>
      <c r="D478" s="3" t="s">
        <v>635</v>
      </c>
      <c r="E478" s="1" t="s">
        <v>23</v>
      </c>
      <c r="F478" s="54">
        <v>39</v>
      </c>
      <c r="G478" s="49"/>
      <c r="H478" s="21"/>
      <c r="I478" s="48">
        <f t="shared" si="20"/>
        <v>0</v>
      </c>
      <c r="J478" s="45">
        <f t="shared" si="21"/>
        <v>0</v>
      </c>
    </row>
    <row r="479" spans="1:10" ht="25.5" x14ac:dyDescent="0.25">
      <c r="A479" s="1" t="s">
        <v>636</v>
      </c>
      <c r="B479" s="16" t="s">
        <v>879</v>
      </c>
      <c r="C479" s="81" t="s">
        <v>1353</v>
      </c>
      <c r="D479" s="3" t="s">
        <v>637</v>
      </c>
      <c r="E479" s="1" t="s">
        <v>64</v>
      </c>
      <c r="F479" s="54">
        <v>3640</v>
      </c>
      <c r="G479" s="49"/>
      <c r="H479" s="21"/>
      <c r="I479" s="48">
        <f t="shared" si="20"/>
        <v>0</v>
      </c>
      <c r="J479" s="45">
        <f t="shared" si="21"/>
        <v>0</v>
      </c>
    </row>
    <row r="480" spans="1:10" ht="25.5" x14ac:dyDescent="0.25">
      <c r="A480" s="1" t="s">
        <v>638</v>
      </c>
      <c r="B480" s="16" t="s">
        <v>879</v>
      </c>
      <c r="C480" s="81" t="s">
        <v>1354</v>
      </c>
      <c r="D480" s="3" t="s">
        <v>639</v>
      </c>
      <c r="E480" s="1" t="s">
        <v>64</v>
      </c>
      <c r="F480" s="54">
        <v>1755</v>
      </c>
      <c r="G480" s="49"/>
      <c r="H480" s="21"/>
      <c r="I480" s="48">
        <f t="shared" si="20"/>
        <v>0</v>
      </c>
      <c r="J480" s="45">
        <f t="shared" si="21"/>
        <v>0</v>
      </c>
    </row>
    <row r="481" spans="1:10" x14ac:dyDescent="0.25">
      <c r="A481" s="1" t="s">
        <v>640</v>
      </c>
      <c r="B481" s="16" t="s">
        <v>879</v>
      </c>
      <c r="C481" s="72" t="s">
        <v>1355</v>
      </c>
      <c r="D481" s="3" t="s">
        <v>641</v>
      </c>
      <c r="E481" s="1" t="s">
        <v>23</v>
      </c>
      <c r="F481" s="54">
        <v>26</v>
      </c>
      <c r="G481" s="49"/>
      <c r="H481" s="21"/>
      <c r="I481" s="48">
        <f t="shared" si="20"/>
        <v>0</v>
      </c>
      <c r="J481" s="45">
        <f t="shared" si="21"/>
        <v>0</v>
      </c>
    </row>
    <row r="482" spans="1:10" x14ac:dyDescent="0.25">
      <c r="A482" s="1" t="s">
        <v>642</v>
      </c>
      <c r="B482" s="16" t="s">
        <v>879</v>
      </c>
      <c r="C482" s="72" t="s">
        <v>1356</v>
      </c>
      <c r="D482" s="3" t="s">
        <v>643</v>
      </c>
      <c r="E482" s="1" t="s">
        <v>11</v>
      </c>
      <c r="F482" s="54">
        <v>13</v>
      </c>
      <c r="G482" s="49"/>
      <c r="H482" s="21"/>
      <c r="I482" s="48">
        <f t="shared" si="20"/>
        <v>0</v>
      </c>
      <c r="J482" s="45">
        <f t="shared" si="21"/>
        <v>0</v>
      </c>
    </row>
    <row r="483" spans="1:10" ht="25.5" x14ac:dyDescent="0.25">
      <c r="A483" s="1" t="s">
        <v>644</v>
      </c>
      <c r="B483" s="16" t="s">
        <v>879</v>
      </c>
      <c r="C483" s="72" t="s">
        <v>1357</v>
      </c>
      <c r="D483" s="3" t="s">
        <v>645</v>
      </c>
      <c r="E483" s="1" t="s">
        <v>11</v>
      </c>
      <c r="F483" s="54">
        <v>26</v>
      </c>
      <c r="G483" s="49"/>
      <c r="H483" s="21"/>
      <c r="I483" s="48">
        <f t="shared" si="20"/>
        <v>0</v>
      </c>
      <c r="J483" s="45">
        <f t="shared" si="21"/>
        <v>0</v>
      </c>
    </row>
    <row r="484" spans="1:10" ht="25.5" x14ac:dyDescent="0.25">
      <c r="A484" s="1" t="s">
        <v>646</v>
      </c>
      <c r="B484" s="16" t="s">
        <v>879</v>
      </c>
      <c r="C484" s="2">
        <v>170196</v>
      </c>
      <c r="D484" s="3" t="s">
        <v>647</v>
      </c>
      <c r="E484" s="1" t="s">
        <v>11</v>
      </c>
      <c r="F484" s="54">
        <v>26</v>
      </c>
      <c r="G484" s="49"/>
      <c r="H484" s="21"/>
      <c r="I484" s="48">
        <f t="shared" si="20"/>
        <v>0</v>
      </c>
      <c r="J484" s="45">
        <f t="shared" si="21"/>
        <v>0</v>
      </c>
    </row>
    <row r="485" spans="1:10" ht="25.5" x14ac:dyDescent="0.25">
      <c r="A485" s="1" t="s">
        <v>648</v>
      </c>
      <c r="B485" s="16" t="s">
        <v>879</v>
      </c>
      <c r="C485" s="72" t="s">
        <v>1358</v>
      </c>
      <c r="D485" s="3" t="s">
        <v>649</v>
      </c>
      <c r="E485" s="1" t="s">
        <v>11</v>
      </c>
      <c r="F485" s="54">
        <v>100</v>
      </c>
      <c r="G485" s="49"/>
      <c r="H485" s="21"/>
      <c r="I485" s="48">
        <f t="shared" si="20"/>
        <v>0</v>
      </c>
      <c r="J485" s="45">
        <f t="shared" si="21"/>
        <v>0</v>
      </c>
    </row>
    <row r="486" spans="1:10" ht="25.5" x14ac:dyDescent="0.25">
      <c r="A486" s="1" t="s">
        <v>650</v>
      </c>
      <c r="B486" s="16" t="s">
        <v>879</v>
      </c>
      <c r="C486" s="72" t="s">
        <v>1359</v>
      </c>
      <c r="D486" s="3" t="s">
        <v>651</v>
      </c>
      <c r="E486" s="1" t="s">
        <v>11</v>
      </c>
      <c r="F486" s="54">
        <v>120</v>
      </c>
      <c r="G486" s="49"/>
      <c r="H486" s="21"/>
      <c r="I486" s="48">
        <f t="shared" si="20"/>
        <v>0</v>
      </c>
      <c r="J486" s="45">
        <f t="shared" si="21"/>
        <v>0</v>
      </c>
    </row>
    <row r="487" spans="1:10" x14ac:dyDescent="0.25">
      <c r="A487" s="1" t="s">
        <v>652</v>
      </c>
      <c r="B487" s="16" t="s">
        <v>879</v>
      </c>
      <c r="C487" s="2">
        <v>170551</v>
      </c>
      <c r="D487" s="3" t="s">
        <v>653</v>
      </c>
      <c r="E487" s="1" t="s">
        <v>34</v>
      </c>
      <c r="F487" s="54">
        <v>7</v>
      </c>
      <c r="G487" s="49"/>
      <c r="H487" s="21"/>
      <c r="I487" s="48">
        <f t="shared" si="20"/>
        <v>0</v>
      </c>
      <c r="J487" s="45">
        <f t="shared" si="21"/>
        <v>0</v>
      </c>
    </row>
    <row r="488" spans="1:10" x14ac:dyDescent="0.25">
      <c r="A488" s="107"/>
      <c r="B488" s="108"/>
      <c r="C488" s="108"/>
      <c r="D488" s="109"/>
      <c r="E488" s="128" t="s">
        <v>654</v>
      </c>
      <c r="F488" s="129"/>
      <c r="G488" s="129"/>
      <c r="H488" s="129"/>
      <c r="I488" s="130"/>
      <c r="J488" s="51">
        <f>SUM(J463:J487)</f>
        <v>0</v>
      </c>
    </row>
    <row r="489" spans="1:10" x14ac:dyDescent="0.25">
      <c r="A489" s="14">
        <v>9</v>
      </c>
      <c r="B489" s="18"/>
      <c r="C489" s="76"/>
      <c r="D489" s="10" t="s">
        <v>655</v>
      </c>
      <c r="E489" s="134"/>
      <c r="F489" s="135"/>
      <c r="G489" s="135"/>
      <c r="H489" s="135"/>
      <c r="I489" s="136"/>
      <c r="J489" s="39"/>
    </row>
    <row r="490" spans="1:10" ht="25.5" x14ac:dyDescent="0.25">
      <c r="A490" s="1" t="s">
        <v>656</v>
      </c>
      <c r="B490" s="16" t="s">
        <v>992</v>
      </c>
      <c r="C490" s="2">
        <v>102188</v>
      </c>
      <c r="D490" s="4" t="s">
        <v>1163</v>
      </c>
      <c r="E490" s="1" t="s">
        <v>23</v>
      </c>
      <c r="F490" s="54">
        <v>25</v>
      </c>
      <c r="G490" s="49"/>
      <c r="H490" s="21"/>
      <c r="I490" s="48">
        <f t="shared" ref="I490:I499" si="22">TRUNC(G490*(1+H490),2)</f>
        <v>0</v>
      </c>
      <c r="J490" s="45">
        <f t="shared" ref="J490:J499" si="23">TRUNC(F490*I490,2)</f>
        <v>0</v>
      </c>
    </row>
    <row r="491" spans="1:10" ht="63.75" x14ac:dyDescent="0.25">
      <c r="A491" s="1" t="s">
        <v>657</v>
      </c>
      <c r="B491" s="1" t="s">
        <v>992</v>
      </c>
      <c r="C491" s="2">
        <v>102189</v>
      </c>
      <c r="D491" s="4" t="s">
        <v>1164</v>
      </c>
      <c r="E491" s="1" t="s">
        <v>23</v>
      </c>
      <c r="F491" s="54">
        <v>25</v>
      </c>
      <c r="G491" s="49"/>
      <c r="H491" s="21"/>
      <c r="I491" s="48">
        <f t="shared" si="22"/>
        <v>0</v>
      </c>
      <c r="J491" s="45">
        <f t="shared" si="23"/>
        <v>0</v>
      </c>
    </row>
    <row r="492" spans="1:10" ht="38.25" x14ac:dyDescent="0.25">
      <c r="A492" s="1" t="s">
        <v>658</v>
      </c>
      <c r="B492" s="16" t="s">
        <v>992</v>
      </c>
      <c r="C492" s="2">
        <v>102151</v>
      </c>
      <c r="D492" s="3" t="s">
        <v>1437</v>
      </c>
      <c r="E492" s="1" t="s">
        <v>11</v>
      </c>
      <c r="F492" s="54">
        <v>90</v>
      </c>
      <c r="G492" s="49"/>
      <c r="H492" s="21"/>
      <c r="I492" s="48">
        <f t="shared" si="22"/>
        <v>0</v>
      </c>
      <c r="J492" s="45">
        <f t="shared" si="23"/>
        <v>0</v>
      </c>
    </row>
    <row r="493" spans="1:10" ht="25.5" x14ac:dyDescent="0.25">
      <c r="A493" s="1" t="s">
        <v>659</v>
      </c>
      <c r="B493" s="16" t="s">
        <v>992</v>
      </c>
      <c r="C493" s="2">
        <v>102152</v>
      </c>
      <c r="D493" s="4" t="s">
        <v>1165</v>
      </c>
      <c r="E493" s="1" t="s">
        <v>11</v>
      </c>
      <c r="F493" s="54">
        <v>90</v>
      </c>
      <c r="G493" s="49"/>
      <c r="H493" s="21"/>
      <c r="I493" s="48">
        <f t="shared" si="22"/>
        <v>0</v>
      </c>
      <c r="J493" s="45">
        <f t="shared" si="23"/>
        <v>0</v>
      </c>
    </row>
    <row r="494" spans="1:10" ht="38.25" x14ac:dyDescent="0.25">
      <c r="A494" s="1" t="s">
        <v>660</v>
      </c>
      <c r="B494" s="16" t="s">
        <v>992</v>
      </c>
      <c r="C494" s="2">
        <v>102159</v>
      </c>
      <c r="D494" s="4" t="s">
        <v>1166</v>
      </c>
      <c r="E494" s="1" t="s">
        <v>11</v>
      </c>
      <c r="F494" s="54">
        <v>50</v>
      </c>
      <c r="G494" s="49"/>
      <c r="H494" s="21"/>
      <c r="I494" s="48">
        <f t="shared" si="22"/>
        <v>0</v>
      </c>
      <c r="J494" s="45">
        <f t="shared" si="23"/>
        <v>0</v>
      </c>
    </row>
    <row r="495" spans="1:10" ht="38.25" x14ac:dyDescent="0.25">
      <c r="A495" s="1" t="s">
        <v>661</v>
      </c>
      <c r="B495" s="1" t="s">
        <v>992</v>
      </c>
      <c r="C495" s="2">
        <v>102161</v>
      </c>
      <c r="D495" s="3" t="s">
        <v>662</v>
      </c>
      <c r="E495" s="1" t="s">
        <v>11</v>
      </c>
      <c r="F495" s="54">
        <v>90</v>
      </c>
      <c r="G495" s="49"/>
      <c r="H495" s="21"/>
      <c r="I495" s="48">
        <f t="shared" si="22"/>
        <v>0</v>
      </c>
      <c r="J495" s="45">
        <f t="shared" si="23"/>
        <v>0</v>
      </c>
    </row>
    <row r="496" spans="1:10" ht="38.25" x14ac:dyDescent="0.25">
      <c r="A496" s="1" t="s">
        <v>663</v>
      </c>
      <c r="B496" s="1" t="s">
        <v>992</v>
      </c>
      <c r="C496" s="2">
        <v>102162</v>
      </c>
      <c r="D496" s="3" t="s">
        <v>664</v>
      </c>
      <c r="E496" s="1" t="s">
        <v>11</v>
      </c>
      <c r="F496" s="54">
        <v>90</v>
      </c>
      <c r="G496" s="49"/>
      <c r="H496" s="21"/>
      <c r="I496" s="48">
        <f t="shared" si="22"/>
        <v>0</v>
      </c>
      <c r="J496" s="45">
        <f t="shared" si="23"/>
        <v>0</v>
      </c>
    </row>
    <row r="497" spans="1:10" ht="38.25" x14ac:dyDescent="0.25">
      <c r="A497" s="1" t="s">
        <v>665</v>
      </c>
      <c r="B497" s="1" t="s">
        <v>992</v>
      </c>
      <c r="C497" s="2">
        <v>102184</v>
      </c>
      <c r="D497" s="4" t="s">
        <v>1167</v>
      </c>
      <c r="E497" s="1" t="s">
        <v>23</v>
      </c>
      <c r="F497" s="54">
        <v>18</v>
      </c>
      <c r="G497" s="49"/>
      <c r="H497" s="21"/>
      <c r="I497" s="48">
        <f t="shared" si="22"/>
        <v>0</v>
      </c>
      <c r="J497" s="45">
        <f t="shared" si="23"/>
        <v>0</v>
      </c>
    </row>
    <row r="498" spans="1:10" ht="25.5" x14ac:dyDescent="0.25">
      <c r="A498" s="1" t="s">
        <v>666</v>
      </c>
      <c r="B498" s="16" t="s">
        <v>992</v>
      </c>
      <c r="C498" s="2">
        <v>102181</v>
      </c>
      <c r="D498" s="3" t="s">
        <v>1488</v>
      </c>
      <c r="E498" s="1" t="s">
        <v>11</v>
      </c>
      <c r="F498" s="54">
        <v>50</v>
      </c>
      <c r="G498" s="49"/>
      <c r="H498" s="21"/>
      <c r="I498" s="48">
        <f t="shared" si="22"/>
        <v>0</v>
      </c>
      <c r="J498" s="45">
        <f t="shared" si="23"/>
        <v>0</v>
      </c>
    </row>
    <row r="499" spans="1:10" ht="25.5" x14ac:dyDescent="0.25">
      <c r="A499" s="1" t="s">
        <v>667</v>
      </c>
      <c r="B499" s="16" t="s">
        <v>992</v>
      </c>
      <c r="C499" s="2">
        <v>102180</v>
      </c>
      <c r="D499" s="3" t="s">
        <v>1487</v>
      </c>
      <c r="E499" s="1" t="s">
        <v>11</v>
      </c>
      <c r="F499" s="54">
        <v>104</v>
      </c>
      <c r="G499" s="49"/>
      <c r="H499" s="21"/>
      <c r="I499" s="48">
        <f t="shared" si="22"/>
        <v>0</v>
      </c>
      <c r="J499" s="45">
        <f t="shared" si="23"/>
        <v>0</v>
      </c>
    </row>
    <row r="500" spans="1:10" x14ac:dyDescent="0.25">
      <c r="A500" s="107"/>
      <c r="B500" s="108"/>
      <c r="C500" s="108"/>
      <c r="D500" s="109"/>
      <c r="E500" s="128" t="s">
        <v>1233</v>
      </c>
      <c r="F500" s="129"/>
      <c r="G500" s="129"/>
      <c r="H500" s="129"/>
      <c r="I500" s="130"/>
      <c r="J500" s="51">
        <f>SUM(J490:J499)</f>
        <v>0</v>
      </c>
    </row>
    <row r="501" spans="1:10" x14ac:dyDescent="0.25">
      <c r="A501" s="14">
        <v>10</v>
      </c>
      <c r="B501" s="18"/>
      <c r="C501" s="76"/>
      <c r="D501" s="10" t="s">
        <v>669</v>
      </c>
      <c r="E501" s="134"/>
      <c r="F501" s="135"/>
      <c r="G501" s="135"/>
      <c r="H501" s="135"/>
      <c r="I501" s="136"/>
      <c r="J501" s="39"/>
    </row>
    <row r="502" spans="1:10" x14ac:dyDescent="0.25">
      <c r="A502" s="1" t="s">
        <v>670</v>
      </c>
      <c r="B502" s="1" t="s">
        <v>1230</v>
      </c>
      <c r="C502" s="71" t="s">
        <v>671</v>
      </c>
      <c r="D502" s="3" t="s">
        <v>672</v>
      </c>
      <c r="E502" s="1" t="s">
        <v>11</v>
      </c>
      <c r="F502" s="54">
        <v>520</v>
      </c>
      <c r="G502" s="49"/>
      <c r="H502" s="21"/>
      <c r="I502" s="48">
        <f t="shared" ref="I502:I515" si="24">TRUNC(G502*(1+H502),2)</f>
        <v>0</v>
      </c>
      <c r="J502" s="45">
        <f t="shared" ref="J502:J515" si="25">TRUNC(F502*I502,2)</f>
        <v>0</v>
      </c>
    </row>
    <row r="503" spans="1:10" ht="38.25" x14ac:dyDescent="0.25">
      <c r="A503" s="1" t="s">
        <v>673</v>
      </c>
      <c r="B503" s="16" t="s">
        <v>992</v>
      </c>
      <c r="C503" s="2">
        <v>98555</v>
      </c>
      <c r="D503" s="4" t="s">
        <v>1168</v>
      </c>
      <c r="E503" s="1" t="s">
        <v>11</v>
      </c>
      <c r="F503" s="54">
        <v>1040</v>
      </c>
      <c r="G503" s="49"/>
      <c r="H503" s="21"/>
      <c r="I503" s="48">
        <f t="shared" si="24"/>
        <v>0</v>
      </c>
      <c r="J503" s="45">
        <f t="shared" si="25"/>
        <v>0</v>
      </c>
    </row>
    <row r="504" spans="1:10" ht="25.5" x14ac:dyDescent="0.25">
      <c r="A504" s="1" t="s">
        <v>674</v>
      </c>
      <c r="B504" s="16" t="s">
        <v>992</v>
      </c>
      <c r="C504" s="2">
        <v>98557</v>
      </c>
      <c r="D504" s="4" t="s">
        <v>1169</v>
      </c>
      <c r="E504" s="1" t="s">
        <v>11</v>
      </c>
      <c r="F504" s="54">
        <v>1040</v>
      </c>
      <c r="G504" s="49"/>
      <c r="H504" s="21"/>
      <c r="I504" s="48">
        <f t="shared" si="24"/>
        <v>0</v>
      </c>
      <c r="J504" s="45">
        <f t="shared" si="25"/>
        <v>0</v>
      </c>
    </row>
    <row r="505" spans="1:10" ht="38.25" x14ac:dyDescent="0.25">
      <c r="A505" s="86" t="s">
        <v>675</v>
      </c>
      <c r="B505" s="86" t="s">
        <v>992</v>
      </c>
      <c r="C505" s="97">
        <v>98546</v>
      </c>
      <c r="D505" s="88" t="s">
        <v>1438</v>
      </c>
      <c r="E505" s="86" t="s">
        <v>11</v>
      </c>
      <c r="F505" s="54">
        <v>1800</v>
      </c>
      <c r="G505" s="49"/>
      <c r="H505" s="89"/>
      <c r="I505" s="48">
        <f t="shared" si="24"/>
        <v>0</v>
      </c>
      <c r="J505" s="45">
        <f t="shared" si="25"/>
        <v>0</v>
      </c>
    </row>
    <row r="506" spans="1:10" ht="38.25" x14ac:dyDescent="0.25">
      <c r="A506" s="86" t="s">
        <v>676</v>
      </c>
      <c r="B506" s="86" t="s">
        <v>992</v>
      </c>
      <c r="C506" s="97">
        <v>98547</v>
      </c>
      <c r="D506" s="88" t="s">
        <v>1439</v>
      </c>
      <c r="E506" s="86" t="s">
        <v>11</v>
      </c>
      <c r="F506" s="54">
        <v>1100</v>
      </c>
      <c r="G506" s="49"/>
      <c r="H506" s="89"/>
      <c r="I506" s="48">
        <f t="shared" si="24"/>
        <v>0</v>
      </c>
      <c r="J506" s="45">
        <f t="shared" si="25"/>
        <v>0</v>
      </c>
    </row>
    <row r="507" spans="1:10" ht="25.5" x14ac:dyDescent="0.25">
      <c r="A507" s="6" t="s">
        <v>677</v>
      </c>
      <c r="B507" s="6" t="s">
        <v>992</v>
      </c>
      <c r="C507" s="5">
        <v>98554</v>
      </c>
      <c r="D507" s="7" t="s">
        <v>1231</v>
      </c>
      <c r="E507" s="6" t="s">
        <v>11</v>
      </c>
      <c r="F507" s="57">
        <v>1560</v>
      </c>
      <c r="G507" s="49"/>
      <c r="H507" s="21"/>
      <c r="I507" s="48">
        <f t="shared" si="24"/>
        <v>0</v>
      </c>
      <c r="J507" s="45">
        <f t="shared" si="25"/>
        <v>0</v>
      </c>
    </row>
    <row r="508" spans="1:10" ht="38.25" x14ac:dyDescent="0.25">
      <c r="A508" s="1" t="s">
        <v>678</v>
      </c>
      <c r="B508" s="1" t="s">
        <v>992</v>
      </c>
      <c r="C508" s="2">
        <v>97087</v>
      </c>
      <c r="D508" s="4" t="s">
        <v>1170</v>
      </c>
      <c r="E508" s="1" t="s">
        <v>11</v>
      </c>
      <c r="F508" s="54">
        <v>1820</v>
      </c>
      <c r="G508" s="49"/>
      <c r="H508" s="21"/>
      <c r="I508" s="48">
        <f t="shared" si="24"/>
        <v>0</v>
      </c>
      <c r="J508" s="45">
        <f t="shared" si="25"/>
        <v>0</v>
      </c>
    </row>
    <row r="509" spans="1:10" ht="25.5" x14ac:dyDescent="0.25">
      <c r="A509" s="1" t="s">
        <v>679</v>
      </c>
      <c r="B509" s="16" t="s">
        <v>879</v>
      </c>
      <c r="C509" s="72" t="s">
        <v>1360</v>
      </c>
      <c r="D509" s="3" t="s">
        <v>680</v>
      </c>
      <c r="E509" s="1" t="s">
        <v>11</v>
      </c>
      <c r="F509" s="54">
        <v>1040</v>
      </c>
      <c r="G509" s="49"/>
      <c r="H509" s="21"/>
      <c r="I509" s="48">
        <f t="shared" si="24"/>
        <v>0</v>
      </c>
      <c r="J509" s="45">
        <f t="shared" si="25"/>
        <v>0</v>
      </c>
    </row>
    <row r="510" spans="1:10" x14ac:dyDescent="0.25">
      <c r="A510" s="1" t="s">
        <v>681</v>
      </c>
      <c r="B510" s="16" t="s">
        <v>879</v>
      </c>
      <c r="C510" s="72" t="s">
        <v>1361</v>
      </c>
      <c r="D510" s="3" t="s">
        <v>682</v>
      </c>
      <c r="E510" s="1" t="s">
        <v>683</v>
      </c>
      <c r="F510" s="54">
        <v>182</v>
      </c>
      <c r="G510" s="49"/>
      <c r="H510" s="21"/>
      <c r="I510" s="48">
        <f t="shared" si="24"/>
        <v>0</v>
      </c>
      <c r="J510" s="45">
        <f t="shared" si="25"/>
        <v>0</v>
      </c>
    </row>
    <row r="511" spans="1:10" ht="25.5" x14ac:dyDescent="0.25">
      <c r="A511" s="1" t="s">
        <v>684</v>
      </c>
      <c r="B511" s="16" t="s">
        <v>992</v>
      </c>
      <c r="C511" s="2">
        <v>98576</v>
      </c>
      <c r="D511" s="3" t="s">
        <v>1440</v>
      </c>
      <c r="E511" s="1" t="s">
        <v>34</v>
      </c>
      <c r="F511" s="54">
        <v>650</v>
      </c>
      <c r="G511" s="49"/>
      <c r="H511" s="21"/>
      <c r="I511" s="48">
        <f t="shared" si="24"/>
        <v>0</v>
      </c>
      <c r="J511" s="45">
        <f t="shared" si="25"/>
        <v>0</v>
      </c>
    </row>
    <row r="512" spans="1:10" ht="25.5" x14ac:dyDescent="0.25">
      <c r="A512" s="1" t="s">
        <v>685</v>
      </c>
      <c r="B512" s="16" t="s">
        <v>879</v>
      </c>
      <c r="C512" s="72" t="s">
        <v>1362</v>
      </c>
      <c r="D512" s="3" t="s">
        <v>686</v>
      </c>
      <c r="E512" s="1" t="s">
        <v>11</v>
      </c>
      <c r="F512" s="54">
        <v>585</v>
      </c>
      <c r="G512" s="49"/>
      <c r="H512" s="21"/>
      <c r="I512" s="48">
        <f t="shared" si="24"/>
        <v>0</v>
      </c>
      <c r="J512" s="45">
        <f t="shared" si="25"/>
        <v>0</v>
      </c>
    </row>
    <row r="513" spans="1:10" ht="25.5" x14ac:dyDescent="0.25">
      <c r="A513" s="1" t="s">
        <v>687</v>
      </c>
      <c r="B513" s="16" t="s">
        <v>879</v>
      </c>
      <c r="C513" s="72" t="s">
        <v>1363</v>
      </c>
      <c r="D513" s="3" t="s">
        <v>688</v>
      </c>
      <c r="E513" s="1" t="s">
        <v>11</v>
      </c>
      <c r="F513" s="54">
        <v>1560</v>
      </c>
      <c r="G513" s="49"/>
      <c r="H513" s="21"/>
      <c r="I513" s="48">
        <f t="shared" si="24"/>
        <v>0</v>
      </c>
      <c r="J513" s="45">
        <f t="shared" si="25"/>
        <v>0</v>
      </c>
    </row>
    <row r="514" spans="1:10" ht="25.5" x14ac:dyDescent="0.25">
      <c r="A514" s="1" t="s">
        <v>689</v>
      </c>
      <c r="B514" s="16" t="s">
        <v>879</v>
      </c>
      <c r="C514" s="72" t="s">
        <v>1364</v>
      </c>
      <c r="D514" s="3" t="s">
        <v>690</v>
      </c>
      <c r="E514" s="1" t="s">
        <v>11</v>
      </c>
      <c r="F514" s="54">
        <v>400</v>
      </c>
      <c r="G514" s="49"/>
      <c r="H514" s="21"/>
      <c r="I514" s="48">
        <f t="shared" si="24"/>
        <v>0</v>
      </c>
      <c r="J514" s="45">
        <f t="shared" si="25"/>
        <v>0</v>
      </c>
    </row>
    <row r="515" spans="1:10" ht="25.5" x14ac:dyDescent="0.25">
      <c r="A515" s="1" t="s">
        <v>691</v>
      </c>
      <c r="B515" s="16" t="s">
        <v>879</v>
      </c>
      <c r="C515" s="72" t="s">
        <v>1365</v>
      </c>
      <c r="D515" s="3" t="s">
        <v>692</v>
      </c>
      <c r="E515" s="1" t="s">
        <v>11</v>
      </c>
      <c r="F515" s="54">
        <v>400</v>
      </c>
      <c r="G515" s="49"/>
      <c r="H515" s="21"/>
      <c r="I515" s="48">
        <f t="shared" si="24"/>
        <v>0</v>
      </c>
      <c r="J515" s="45">
        <f t="shared" si="25"/>
        <v>0</v>
      </c>
    </row>
    <row r="516" spans="1:10" x14ac:dyDescent="0.25">
      <c r="A516" s="107"/>
      <c r="B516" s="108"/>
      <c r="C516" s="108"/>
      <c r="D516" s="109"/>
      <c r="E516" s="128" t="s">
        <v>668</v>
      </c>
      <c r="F516" s="129"/>
      <c r="G516" s="129"/>
      <c r="H516" s="129"/>
      <c r="I516" s="130"/>
      <c r="J516" s="51">
        <f>SUM(J502:J515)</f>
        <v>0</v>
      </c>
    </row>
    <row r="517" spans="1:10" x14ac:dyDescent="0.25">
      <c r="A517" s="14">
        <v>11</v>
      </c>
      <c r="B517" s="18"/>
      <c r="C517" s="76"/>
      <c r="D517" s="10" t="s">
        <v>693</v>
      </c>
      <c r="E517" s="134"/>
      <c r="F517" s="135"/>
      <c r="G517" s="135"/>
      <c r="H517" s="135"/>
      <c r="I517" s="136"/>
      <c r="J517" s="39"/>
    </row>
    <row r="518" spans="1:10" ht="25.5" x14ac:dyDescent="0.25">
      <c r="A518" s="1" t="s">
        <v>694</v>
      </c>
      <c r="B518" s="16" t="s">
        <v>992</v>
      </c>
      <c r="C518" s="2">
        <v>99811</v>
      </c>
      <c r="D518" s="3" t="s">
        <v>695</v>
      </c>
      <c r="E518" s="1" t="s">
        <v>11</v>
      </c>
      <c r="F518" s="54">
        <v>3900</v>
      </c>
      <c r="G518" s="49"/>
      <c r="H518" s="21"/>
      <c r="I518" s="48">
        <f t="shared" ref="I518:I579" si="26">TRUNC(G518*(1+H518),2)</f>
        <v>0</v>
      </c>
      <c r="J518" s="45">
        <f t="shared" ref="J518:J579" si="27">TRUNC(F518*I518,2)</f>
        <v>0</v>
      </c>
    </row>
    <row r="519" spans="1:10" ht="51" x14ac:dyDescent="0.25">
      <c r="A519" s="1" t="s">
        <v>696</v>
      </c>
      <c r="B519" s="1" t="s">
        <v>992</v>
      </c>
      <c r="C519" s="2">
        <v>87757</v>
      </c>
      <c r="D519" s="3" t="s">
        <v>1441</v>
      </c>
      <c r="E519" s="1" t="s">
        <v>11</v>
      </c>
      <c r="F519" s="54">
        <v>2600</v>
      </c>
      <c r="G519" s="49"/>
      <c r="H519" s="21"/>
      <c r="I519" s="48">
        <f t="shared" si="26"/>
        <v>0</v>
      </c>
      <c r="J519" s="45">
        <f t="shared" si="27"/>
        <v>0</v>
      </c>
    </row>
    <row r="520" spans="1:10" ht="51" x14ac:dyDescent="0.25">
      <c r="A520" s="1" t="s">
        <v>697</v>
      </c>
      <c r="B520" s="1" t="s">
        <v>992</v>
      </c>
      <c r="C520" s="2">
        <v>87879</v>
      </c>
      <c r="D520" s="3" t="s">
        <v>1442</v>
      </c>
      <c r="E520" s="1" t="s">
        <v>11</v>
      </c>
      <c r="F520" s="54">
        <v>2600</v>
      </c>
      <c r="G520" s="49"/>
      <c r="H520" s="21"/>
      <c r="I520" s="48">
        <f t="shared" si="26"/>
        <v>0</v>
      </c>
      <c r="J520" s="45">
        <f t="shared" si="27"/>
        <v>0</v>
      </c>
    </row>
    <row r="521" spans="1:10" ht="38.25" x14ac:dyDescent="0.25">
      <c r="A521" s="1" t="s">
        <v>698</v>
      </c>
      <c r="B521" s="1" t="s">
        <v>992</v>
      </c>
      <c r="C521" s="2">
        <v>87886</v>
      </c>
      <c r="D521" s="3" t="s">
        <v>1443</v>
      </c>
      <c r="E521" s="1" t="s">
        <v>11</v>
      </c>
      <c r="F521" s="54">
        <v>650</v>
      </c>
      <c r="G521" s="49"/>
      <c r="H521" s="21"/>
      <c r="I521" s="48">
        <f t="shared" si="26"/>
        <v>0</v>
      </c>
      <c r="J521" s="45">
        <f t="shared" si="27"/>
        <v>0</v>
      </c>
    </row>
    <row r="522" spans="1:10" ht="51" x14ac:dyDescent="0.25">
      <c r="A522" s="1" t="s">
        <v>699</v>
      </c>
      <c r="B522" s="1" t="s">
        <v>992</v>
      </c>
      <c r="C522" s="2">
        <v>87904</v>
      </c>
      <c r="D522" s="3" t="s">
        <v>1444</v>
      </c>
      <c r="E522" s="1" t="s">
        <v>11</v>
      </c>
      <c r="F522" s="54">
        <v>2600</v>
      </c>
      <c r="G522" s="49"/>
      <c r="H522" s="21"/>
      <c r="I522" s="48">
        <f t="shared" si="26"/>
        <v>0</v>
      </c>
      <c r="J522" s="45">
        <f t="shared" si="27"/>
        <v>0</v>
      </c>
    </row>
    <row r="523" spans="1:10" ht="76.5" x14ac:dyDescent="0.25">
      <c r="A523" s="1" t="s">
        <v>700</v>
      </c>
      <c r="B523" s="1" t="s">
        <v>992</v>
      </c>
      <c r="C523" s="2">
        <v>87527</v>
      </c>
      <c r="D523" s="3" t="s">
        <v>1445</v>
      </c>
      <c r="E523" s="1" t="s">
        <v>11</v>
      </c>
      <c r="F523" s="54">
        <v>2340</v>
      </c>
      <c r="G523" s="49"/>
      <c r="H523" s="21"/>
      <c r="I523" s="48">
        <f t="shared" si="26"/>
        <v>0</v>
      </c>
      <c r="J523" s="45">
        <f t="shared" si="27"/>
        <v>0</v>
      </c>
    </row>
    <row r="524" spans="1:10" ht="63.75" x14ac:dyDescent="0.25">
      <c r="A524" s="1" t="s">
        <v>701</v>
      </c>
      <c r="B524" s="1" t="s">
        <v>992</v>
      </c>
      <c r="C524" s="2">
        <v>87530</v>
      </c>
      <c r="D524" s="3" t="s">
        <v>702</v>
      </c>
      <c r="E524" s="1" t="s">
        <v>11</v>
      </c>
      <c r="F524" s="54">
        <v>2600</v>
      </c>
      <c r="G524" s="49"/>
      <c r="H524" s="21"/>
      <c r="I524" s="48">
        <f t="shared" si="26"/>
        <v>0</v>
      </c>
      <c r="J524" s="45">
        <f t="shared" si="27"/>
        <v>0</v>
      </c>
    </row>
    <row r="525" spans="1:10" ht="51" x14ac:dyDescent="0.25">
      <c r="A525" s="1" t="s">
        <v>703</v>
      </c>
      <c r="B525" s="1" t="s">
        <v>992</v>
      </c>
      <c r="C525" s="2">
        <v>87273</v>
      </c>
      <c r="D525" s="4" t="s">
        <v>1171</v>
      </c>
      <c r="E525" s="1" t="s">
        <v>11</v>
      </c>
      <c r="F525" s="54">
        <v>1500</v>
      </c>
      <c r="G525" s="49"/>
      <c r="H525" s="21"/>
      <c r="I525" s="48">
        <f t="shared" si="26"/>
        <v>0</v>
      </c>
      <c r="J525" s="45">
        <f t="shared" si="27"/>
        <v>0</v>
      </c>
    </row>
    <row r="526" spans="1:10" ht="38.25" x14ac:dyDescent="0.25">
      <c r="A526" s="86" t="s">
        <v>704</v>
      </c>
      <c r="B526" s="86" t="s">
        <v>992</v>
      </c>
      <c r="C526" s="97">
        <v>87249</v>
      </c>
      <c r="D526" s="88" t="s">
        <v>1489</v>
      </c>
      <c r="E526" s="86" t="s">
        <v>11</v>
      </c>
      <c r="F526" s="54">
        <v>1800</v>
      </c>
      <c r="G526" s="49"/>
      <c r="H526" s="89"/>
      <c r="I526" s="48">
        <f t="shared" si="26"/>
        <v>0</v>
      </c>
      <c r="J526" s="45">
        <f t="shared" si="27"/>
        <v>0</v>
      </c>
    </row>
    <row r="527" spans="1:10" ht="51" x14ac:dyDescent="0.25">
      <c r="A527" s="86" t="s">
        <v>705</v>
      </c>
      <c r="B527" s="86" t="s">
        <v>992</v>
      </c>
      <c r="C527" s="97">
        <v>87256</v>
      </c>
      <c r="D527" s="88" t="s">
        <v>1490</v>
      </c>
      <c r="E527" s="86" t="s">
        <v>11</v>
      </c>
      <c r="F527" s="54">
        <v>2200</v>
      </c>
      <c r="G527" s="49"/>
      <c r="H527" s="89"/>
      <c r="I527" s="48">
        <f t="shared" si="26"/>
        <v>0</v>
      </c>
      <c r="J527" s="45">
        <f t="shared" si="27"/>
        <v>0</v>
      </c>
    </row>
    <row r="528" spans="1:10" ht="38.25" x14ac:dyDescent="0.25">
      <c r="A528" s="86" t="s">
        <v>706</v>
      </c>
      <c r="B528" s="96" t="s">
        <v>879</v>
      </c>
      <c r="C528" s="97">
        <v>130238</v>
      </c>
      <c r="D528" s="88" t="s">
        <v>1491</v>
      </c>
      <c r="E528" s="86" t="s">
        <v>11</v>
      </c>
      <c r="F528" s="54">
        <v>450</v>
      </c>
      <c r="G528" s="49"/>
      <c r="H528" s="89"/>
      <c r="I528" s="48">
        <f t="shared" si="26"/>
        <v>0</v>
      </c>
      <c r="J528" s="45">
        <f t="shared" si="27"/>
        <v>0</v>
      </c>
    </row>
    <row r="529" spans="1:10" ht="25.5" x14ac:dyDescent="0.25">
      <c r="A529" s="86" t="s">
        <v>707</v>
      </c>
      <c r="B529" s="96" t="s">
        <v>992</v>
      </c>
      <c r="C529" s="97">
        <v>88650</v>
      </c>
      <c r="D529" s="98" t="s">
        <v>1172</v>
      </c>
      <c r="E529" s="86" t="s">
        <v>34</v>
      </c>
      <c r="F529" s="54">
        <v>2080</v>
      </c>
      <c r="G529" s="49"/>
      <c r="H529" s="89"/>
      <c r="I529" s="48">
        <f t="shared" si="26"/>
        <v>0</v>
      </c>
      <c r="J529" s="45">
        <f t="shared" si="27"/>
        <v>0</v>
      </c>
    </row>
    <row r="530" spans="1:10" ht="25.5" x14ac:dyDescent="0.25">
      <c r="A530" s="86" t="s">
        <v>708</v>
      </c>
      <c r="B530" s="96" t="s">
        <v>992</v>
      </c>
      <c r="C530" s="97">
        <v>88649</v>
      </c>
      <c r="D530" s="98" t="s">
        <v>1173</v>
      </c>
      <c r="E530" s="86" t="s">
        <v>34</v>
      </c>
      <c r="F530" s="54">
        <v>2080</v>
      </c>
      <c r="G530" s="49"/>
      <c r="H530" s="89"/>
      <c r="I530" s="48">
        <f t="shared" si="26"/>
        <v>0</v>
      </c>
      <c r="J530" s="45">
        <f t="shared" si="27"/>
        <v>0</v>
      </c>
    </row>
    <row r="531" spans="1:10" ht="25.5" x14ac:dyDescent="0.25">
      <c r="A531" s="86" t="s">
        <v>709</v>
      </c>
      <c r="B531" s="96" t="s">
        <v>992</v>
      </c>
      <c r="C531" s="97">
        <v>98689</v>
      </c>
      <c r="D531" s="88" t="s">
        <v>1446</v>
      </c>
      <c r="E531" s="86" t="s">
        <v>34</v>
      </c>
      <c r="F531" s="54">
        <v>810</v>
      </c>
      <c r="G531" s="49"/>
      <c r="H531" s="89"/>
      <c r="I531" s="48">
        <f t="shared" si="26"/>
        <v>0</v>
      </c>
      <c r="J531" s="45">
        <f t="shared" si="27"/>
        <v>0</v>
      </c>
    </row>
    <row r="532" spans="1:10" ht="38.25" x14ac:dyDescent="0.25">
      <c r="A532" s="86" t="s">
        <v>710</v>
      </c>
      <c r="B532" s="86" t="s">
        <v>992</v>
      </c>
      <c r="C532" s="97">
        <v>87261</v>
      </c>
      <c r="D532" s="98" t="s">
        <v>1174</v>
      </c>
      <c r="E532" s="86" t="s">
        <v>11</v>
      </c>
      <c r="F532" s="54">
        <v>1100</v>
      </c>
      <c r="G532" s="49"/>
      <c r="H532" s="89"/>
      <c r="I532" s="48">
        <f t="shared" si="26"/>
        <v>0</v>
      </c>
      <c r="J532" s="45">
        <f t="shared" si="27"/>
        <v>0</v>
      </c>
    </row>
    <row r="533" spans="1:10" ht="38.25" x14ac:dyDescent="0.25">
      <c r="A533" s="86" t="s">
        <v>711</v>
      </c>
      <c r="B533" s="86" t="s">
        <v>992</v>
      </c>
      <c r="C533" s="97">
        <v>87263</v>
      </c>
      <c r="D533" s="98" t="s">
        <v>1175</v>
      </c>
      <c r="E533" s="86" t="s">
        <v>11</v>
      </c>
      <c r="F533" s="54">
        <v>992</v>
      </c>
      <c r="G533" s="49"/>
      <c r="H533" s="89"/>
      <c r="I533" s="48">
        <f t="shared" si="26"/>
        <v>0</v>
      </c>
      <c r="J533" s="45">
        <f t="shared" si="27"/>
        <v>0</v>
      </c>
    </row>
    <row r="534" spans="1:10" ht="51" x14ac:dyDescent="0.25">
      <c r="A534" s="1" t="s">
        <v>712</v>
      </c>
      <c r="B534" s="1" t="s">
        <v>992</v>
      </c>
      <c r="C534" s="2">
        <v>87245</v>
      </c>
      <c r="D534" s="3" t="s">
        <v>1366</v>
      </c>
      <c r="E534" s="1" t="s">
        <v>11</v>
      </c>
      <c r="F534" s="54">
        <v>390</v>
      </c>
      <c r="G534" s="49"/>
      <c r="H534" s="21"/>
      <c r="I534" s="48">
        <f t="shared" si="26"/>
        <v>0</v>
      </c>
      <c r="J534" s="45">
        <f t="shared" si="27"/>
        <v>0</v>
      </c>
    </row>
    <row r="535" spans="1:10" ht="38.25" x14ac:dyDescent="0.25">
      <c r="A535" s="1" t="s">
        <v>1525</v>
      </c>
      <c r="B535" s="16" t="s">
        <v>1249</v>
      </c>
      <c r="C535" s="71" t="s">
        <v>714</v>
      </c>
      <c r="D535" s="3" t="s">
        <v>1447</v>
      </c>
      <c r="E535" s="1" t="s">
        <v>11</v>
      </c>
      <c r="F535" s="54">
        <v>325</v>
      </c>
      <c r="G535" s="49"/>
      <c r="H535" s="21"/>
      <c r="I535" s="48">
        <f t="shared" si="26"/>
        <v>0</v>
      </c>
      <c r="J535" s="45">
        <f t="shared" si="27"/>
        <v>0</v>
      </c>
    </row>
    <row r="536" spans="1:10" ht="25.5" x14ac:dyDescent="0.25">
      <c r="A536" s="1" t="s">
        <v>713</v>
      </c>
      <c r="B536" s="16" t="s">
        <v>992</v>
      </c>
      <c r="C536" s="2">
        <v>101727</v>
      </c>
      <c r="D536" s="4" t="s">
        <v>1176</v>
      </c>
      <c r="E536" s="1" t="s">
        <v>11</v>
      </c>
      <c r="F536" s="54">
        <v>520</v>
      </c>
      <c r="G536" s="49"/>
      <c r="H536" s="21"/>
      <c r="I536" s="48">
        <f t="shared" si="26"/>
        <v>0</v>
      </c>
      <c r="J536" s="45">
        <f t="shared" si="27"/>
        <v>0</v>
      </c>
    </row>
    <row r="537" spans="1:10" ht="25.5" x14ac:dyDescent="0.25">
      <c r="A537" s="1" t="s">
        <v>1526</v>
      </c>
      <c r="B537" s="16" t="s">
        <v>879</v>
      </c>
      <c r="C537" s="2">
        <v>130385</v>
      </c>
      <c r="D537" s="3" t="s">
        <v>717</v>
      </c>
      <c r="E537" s="1" t="s">
        <v>34</v>
      </c>
      <c r="F537" s="54">
        <v>39</v>
      </c>
      <c r="G537" s="49"/>
      <c r="H537" s="21"/>
      <c r="I537" s="48">
        <f t="shared" si="26"/>
        <v>0</v>
      </c>
      <c r="J537" s="45">
        <f t="shared" si="27"/>
        <v>0</v>
      </c>
    </row>
    <row r="538" spans="1:10" ht="25.5" x14ac:dyDescent="0.25">
      <c r="A538" s="1" t="s">
        <v>715</v>
      </c>
      <c r="B538" s="16" t="s">
        <v>992</v>
      </c>
      <c r="C538" s="2">
        <v>101733</v>
      </c>
      <c r="D538" s="3" t="s">
        <v>1486</v>
      </c>
      <c r="E538" s="1" t="s">
        <v>11</v>
      </c>
      <c r="F538" s="54">
        <v>169</v>
      </c>
      <c r="G538" s="49"/>
      <c r="H538" s="21"/>
      <c r="I538" s="48">
        <f t="shared" si="26"/>
        <v>0</v>
      </c>
      <c r="J538" s="45">
        <f t="shared" si="27"/>
        <v>0</v>
      </c>
    </row>
    <row r="539" spans="1:10" ht="25.5" x14ac:dyDescent="0.25">
      <c r="A539" s="1" t="s">
        <v>1527</v>
      </c>
      <c r="B539" s="16" t="s">
        <v>992</v>
      </c>
      <c r="C539" s="2">
        <v>101094</v>
      </c>
      <c r="D539" s="3" t="s">
        <v>1448</v>
      </c>
      <c r="E539" s="1" t="s">
        <v>34</v>
      </c>
      <c r="F539" s="54">
        <v>390</v>
      </c>
      <c r="G539" s="49"/>
      <c r="H539" s="21"/>
      <c r="I539" s="48">
        <f t="shared" si="26"/>
        <v>0</v>
      </c>
      <c r="J539" s="45">
        <f t="shared" si="27"/>
        <v>0</v>
      </c>
    </row>
    <row r="540" spans="1:10" ht="38.25" x14ac:dyDescent="0.25">
      <c r="A540" s="1" t="s">
        <v>716</v>
      </c>
      <c r="B540" s="1" t="s">
        <v>992</v>
      </c>
      <c r="C540" s="2">
        <v>98680</v>
      </c>
      <c r="D540" s="3" t="s">
        <v>1449</v>
      </c>
      <c r="E540" s="1" t="s">
        <v>11</v>
      </c>
      <c r="F540" s="54">
        <v>3200</v>
      </c>
      <c r="G540" s="49"/>
      <c r="H540" s="21"/>
      <c r="I540" s="48">
        <f t="shared" si="26"/>
        <v>0</v>
      </c>
      <c r="J540" s="45">
        <f t="shared" si="27"/>
        <v>0</v>
      </c>
    </row>
    <row r="541" spans="1:10" ht="38.25" x14ac:dyDescent="0.25">
      <c r="A541" s="1" t="s">
        <v>718</v>
      </c>
      <c r="B541" s="1" t="s">
        <v>992</v>
      </c>
      <c r="C541" s="2">
        <v>98682</v>
      </c>
      <c r="D541" s="3" t="s">
        <v>1450</v>
      </c>
      <c r="E541" s="1" t="s">
        <v>11</v>
      </c>
      <c r="F541" s="54">
        <v>3200</v>
      </c>
      <c r="G541" s="49"/>
      <c r="H541" s="21"/>
      <c r="I541" s="48">
        <f t="shared" si="26"/>
        <v>0</v>
      </c>
      <c r="J541" s="45">
        <f t="shared" si="27"/>
        <v>0</v>
      </c>
    </row>
    <row r="542" spans="1:10" ht="38.25" x14ac:dyDescent="0.25">
      <c r="A542" s="1" t="s">
        <v>719</v>
      </c>
      <c r="B542" s="1" t="s">
        <v>992</v>
      </c>
      <c r="C542" s="2">
        <v>101965</v>
      </c>
      <c r="D542" s="3" t="s">
        <v>1451</v>
      </c>
      <c r="E542" s="1" t="s">
        <v>34</v>
      </c>
      <c r="F542" s="54">
        <v>325</v>
      </c>
      <c r="G542" s="49"/>
      <c r="H542" s="21"/>
      <c r="I542" s="48">
        <f t="shared" si="26"/>
        <v>0</v>
      </c>
      <c r="J542" s="45">
        <f t="shared" si="27"/>
        <v>0</v>
      </c>
    </row>
    <row r="543" spans="1:10" ht="25.5" x14ac:dyDescent="0.25">
      <c r="A543" s="1" t="s">
        <v>720</v>
      </c>
      <c r="B543" s="16" t="s">
        <v>879</v>
      </c>
      <c r="C543" s="2">
        <v>181060</v>
      </c>
      <c r="D543" s="3" t="s">
        <v>724</v>
      </c>
      <c r="E543" s="1" t="s">
        <v>11</v>
      </c>
      <c r="F543" s="54">
        <v>800</v>
      </c>
      <c r="G543" s="49"/>
      <c r="H543" s="21"/>
      <c r="I543" s="48">
        <f t="shared" si="26"/>
        <v>0</v>
      </c>
      <c r="J543" s="45">
        <f t="shared" si="27"/>
        <v>0</v>
      </c>
    </row>
    <row r="544" spans="1:10" ht="38.25" x14ac:dyDescent="0.25">
      <c r="A544" s="1" t="s">
        <v>721</v>
      </c>
      <c r="B544" s="1" t="s">
        <v>992</v>
      </c>
      <c r="C544" s="2">
        <v>92396</v>
      </c>
      <c r="D544" s="3" t="s">
        <v>1454</v>
      </c>
      <c r="E544" s="1" t="s">
        <v>11</v>
      </c>
      <c r="F544" s="54">
        <v>1500</v>
      </c>
      <c r="G544" s="49"/>
      <c r="H544" s="21"/>
      <c r="I544" s="48">
        <f t="shared" si="26"/>
        <v>0</v>
      </c>
      <c r="J544" s="45">
        <f t="shared" si="27"/>
        <v>0</v>
      </c>
    </row>
    <row r="545" spans="1:10" x14ac:dyDescent="0.25">
      <c r="A545" s="1" t="s">
        <v>722</v>
      </c>
      <c r="B545" s="23" t="s">
        <v>879</v>
      </c>
      <c r="C545" s="82" t="s">
        <v>1367</v>
      </c>
      <c r="D545" s="13" t="s">
        <v>727</v>
      </c>
      <c r="E545" s="12" t="s">
        <v>29</v>
      </c>
      <c r="F545" s="56">
        <v>800</v>
      </c>
      <c r="G545" s="49"/>
      <c r="H545" s="21"/>
      <c r="I545" s="48">
        <f t="shared" si="26"/>
        <v>0</v>
      </c>
      <c r="J545" s="45">
        <f t="shared" si="27"/>
        <v>0</v>
      </c>
    </row>
    <row r="546" spans="1:10" ht="38.25" x14ac:dyDescent="0.25">
      <c r="A546" s="1" t="s">
        <v>723</v>
      </c>
      <c r="B546" s="1" t="s">
        <v>992</v>
      </c>
      <c r="C546" s="2">
        <v>100323</v>
      </c>
      <c r="D546" s="3" t="s">
        <v>1452</v>
      </c>
      <c r="E546" s="1" t="s">
        <v>29</v>
      </c>
      <c r="F546" s="54">
        <v>450</v>
      </c>
      <c r="G546" s="49"/>
      <c r="H546" s="21"/>
      <c r="I546" s="48">
        <f t="shared" si="26"/>
        <v>0</v>
      </c>
      <c r="J546" s="45">
        <f t="shared" si="27"/>
        <v>0</v>
      </c>
    </row>
    <row r="547" spans="1:10" x14ac:dyDescent="0.25">
      <c r="A547" s="1" t="s">
        <v>725</v>
      </c>
      <c r="B547" s="1" t="s">
        <v>1230</v>
      </c>
      <c r="C547" s="71" t="s">
        <v>730</v>
      </c>
      <c r="D547" s="3" t="s">
        <v>731</v>
      </c>
      <c r="E547" s="1" t="s">
        <v>11</v>
      </c>
      <c r="F547" s="54">
        <v>80</v>
      </c>
      <c r="G547" s="49"/>
      <c r="H547" s="21"/>
      <c r="I547" s="48">
        <f t="shared" si="26"/>
        <v>0</v>
      </c>
      <c r="J547" s="45">
        <f t="shared" si="27"/>
        <v>0</v>
      </c>
    </row>
    <row r="548" spans="1:10" ht="25.5" x14ac:dyDescent="0.25">
      <c r="A548" s="1" t="s">
        <v>726</v>
      </c>
      <c r="B548" s="16" t="s">
        <v>992</v>
      </c>
      <c r="C548" s="2">
        <v>101751</v>
      </c>
      <c r="D548" s="3" t="s">
        <v>1453</v>
      </c>
      <c r="E548" s="1" t="s">
        <v>11</v>
      </c>
      <c r="F548" s="54">
        <v>150</v>
      </c>
      <c r="G548" s="49"/>
      <c r="H548" s="21"/>
      <c r="I548" s="48">
        <f t="shared" si="26"/>
        <v>0</v>
      </c>
      <c r="J548" s="45">
        <f t="shared" si="27"/>
        <v>0</v>
      </c>
    </row>
    <row r="549" spans="1:10" ht="38.25" x14ac:dyDescent="0.25">
      <c r="A549" s="1" t="s">
        <v>728</v>
      </c>
      <c r="B549" s="16" t="s">
        <v>879</v>
      </c>
      <c r="C549" s="2">
        <v>170265</v>
      </c>
      <c r="D549" s="4" t="s">
        <v>1177</v>
      </c>
      <c r="E549" s="1" t="s">
        <v>11</v>
      </c>
      <c r="F549" s="54">
        <v>400</v>
      </c>
      <c r="G549" s="49"/>
      <c r="H549" s="21"/>
      <c r="I549" s="48">
        <f t="shared" si="26"/>
        <v>0</v>
      </c>
      <c r="J549" s="45">
        <f t="shared" si="27"/>
        <v>0</v>
      </c>
    </row>
    <row r="550" spans="1:10" ht="51" x14ac:dyDescent="0.25">
      <c r="A550" s="1" t="s">
        <v>729</v>
      </c>
      <c r="B550" s="16" t="s">
        <v>879</v>
      </c>
      <c r="C550" s="2">
        <v>170266</v>
      </c>
      <c r="D550" s="3" t="s">
        <v>997</v>
      </c>
      <c r="E550" s="1" t="s">
        <v>11</v>
      </c>
      <c r="F550" s="54">
        <v>400</v>
      </c>
      <c r="G550" s="49"/>
      <c r="H550" s="21"/>
      <c r="I550" s="48">
        <f t="shared" si="26"/>
        <v>0</v>
      </c>
      <c r="J550" s="45">
        <f t="shared" si="27"/>
        <v>0</v>
      </c>
    </row>
    <row r="551" spans="1:10" ht="25.5" x14ac:dyDescent="0.25">
      <c r="A551" s="1" t="s">
        <v>732</v>
      </c>
      <c r="B551" s="16" t="s">
        <v>1249</v>
      </c>
      <c r="C551" s="71" t="s">
        <v>736</v>
      </c>
      <c r="D551" s="3" t="s">
        <v>737</v>
      </c>
      <c r="E551" s="1" t="s">
        <v>34</v>
      </c>
      <c r="F551" s="54">
        <v>117</v>
      </c>
      <c r="G551" s="49"/>
      <c r="H551" s="21"/>
      <c r="I551" s="48">
        <f t="shared" si="26"/>
        <v>0</v>
      </c>
      <c r="J551" s="45">
        <f t="shared" si="27"/>
        <v>0</v>
      </c>
    </row>
    <row r="552" spans="1:10" ht="25.5" x14ac:dyDescent="0.25">
      <c r="A552" s="1" t="s">
        <v>733</v>
      </c>
      <c r="B552" s="16" t="s">
        <v>879</v>
      </c>
      <c r="C552" s="72" t="s">
        <v>1368</v>
      </c>
      <c r="D552" s="3" t="s">
        <v>739</v>
      </c>
      <c r="E552" s="1" t="s">
        <v>11</v>
      </c>
      <c r="F552" s="54">
        <v>195</v>
      </c>
      <c r="G552" s="49"/>
      <c r="H552" s="21"/>
      <c r="I552" s="48">
        <f t="shared" si="26"/>
        <v>0</v>
      </c>
      <c r="J552" s="45">
        <f t="shared" si="27"/>
        <v>0</v>
      </c>
    </row>
    <row r="553" spans="1:10" ht="51" x14ac:dyDescent="0.25">
      <c r="A553" s="1" t="s">
        <v>734</v>
      </c>
      <c r="B553" s="1" t="s">
        <v>992</v>
      </c>
      <c r="C553" s="2">
        <v>96360</v>
      </c>
      <c r="D553" s="3" t="s">
        <v>741</v>
      </c>
      <c r="E553" s="1" t="s">
        <v>11</v>
      </c>
      <c r="F553" s="54">
        <v>350</v>
      </c>
      <c r="G553" s="49"/>
      <c r="H553" s="21"/>
      <c r="I553" s="48">
        <f t="shared" si="26"/>
        <v>0</v>
      </c>
      <c r="J553" s="45">
        <f t="shared" si="27"/>
        <v>0</v>
      </c>
    </row>
    <row r="554" spans="1:10" ht="25.5" x14ac:dyDescent="0.25">
      <c r="A554" s="1" t="s">
        <v>735</v>
      </c>
      <c r="B554" s="16" t="s">
        <v>1249</v>
      </c>
      <c r="C554" s="71" t="s">
        <v>743</v>
      </c>
      <c r="D554" s="3" t="s">
        <v>744</v>
      </c>
      <c r="E554" s="1" t="s">
        <v>11</v>
      </c>
      <c r="F554" s="54">
        <v>390</v>
      </c>
      <c r="G554" s="49"/>
      <c r="H554" s="21"/>
      <c r="I554" s="48">
        <f t="shared" si="26"/>
        <v>0</v>
      </c>
      <c r="J554" s="45">
        <f t="shared" si="27"/>
        <v>0</v>
      </c>
    </row>
    <row r="555" spans="1:10" ht="25.5" x14ac:dyDescent="0.25">
      <c r="A555" s="1" t="s">
        <v>738</v>
      </c>
      <c r="B555" s="16" t="s">
        <v>992</v>
      </c>
      <c r="C555" s="2">
        <v>96373</v>
      </c>
      <c r="D555" s="3" t="s">
        <v>1455</v>
      </c>
      <c r="E555" s="1" t="s">
        <v>34</v>
      </c>
      <c r="F555" s="54">
        <v>260</v>
      </c>
      <c r="G555" s="49"/>
      <c r="H555" s="21"/>
      <c r="I555" s="48">
        <f t="shared" si="26"/>
        <v>0</v>
      </c>
      <c r="J555" s="45">
        <f t="shared" si="27"/>
        <v>0</v>
      </c>
    </row>
    <row r="556" spans="1:10" ht="51" x14ac:dyDescent="0.25">
      <c r="A556" s="1" t="s">
        <v>740</v>
      </c>
      <c r="B556" s="1" t="s">
        <v>992</v>
      </c>
      <c r="C556" s="2">
        <v>103325</v>
      </c>
      <c r="D556" s="3" t="s">
        <v>747</v>
      </c>
      <c r="E556" s="1" t="s">
        <v>11</v>
      </c>
      <c r="F556" s="54">
        <v>215</v>
      </c>
      <c r="G556" s="49"/>
      <c r="H556" s="21"/>
      <c r="I556" s="48">
        <f t="shared" si="26"/>
        <v>0</v>
      </c>
      <c r="J556" s="45">
        <f t="shared" si="27"/>
        <v>0</v>
      </c>
    </row>
    <row r="557" spans="1:10" ht="51" x14ac:dyDescent="0.25">
      <c r="A557" s="1" t="s">
        <v>742</v>
      </c>
      <c r="B557" s="1" t="s">
        <v>992</v>
      </c>
      <c r="C557" s="2">
        <v>103327</v>
      </c>
      <c r="D557" s="3" t="s">
        <v>749</v>
      </c>
      <c r="E557" s="1" t="s">
        <v>11</v>
      </c>
      <c r="F557" s="54">
        <v>100</v>
      </c>
      <c r="G557" s="49"/>
      <c r="H557" s="21"/>
      <c r="I557" s="48">
        <f t="shared" si="26"/>
        <v>0</v>
      </c>
      <c r="J557" s="45">
        <f t="shared" si="27"/>
        <v>0</v>
      </c>
    </row>
    <row r="558" spans="1:10" ht="38.25" x14ac:dyDescent="0.25">
      <c r="A558" s="1" t="s">
        <v>745</v>
      </c>
      <c r="B558" s="1" t="s">
        <v>992</v>
      </c>
      <c r="C558" s="2">
        <v>89453</v>
      </c>
      <c r="D558" s="3" t="s">
        <v>1456</v>
      </c>
      <c r="E558" s="1" t="s">
        <v>11</v>
      </c>
      <c r="F558" s="54">
        <v>156</v>
      </c>
      <c r="G558" s="49"/>
      <c r="H558" s="21"/>
      <c r="I558" s="48">
        <f t="shared" si="26"/>
        <v>0</v>
      </c>
      <c r="J558" s="45">
        <f t="shared" si="27"/>
        <v>0</v>
      </c>
    </row>
    <row r="559" spans="1:10" ht="51" x14ac:dyDescent="0.25">
      <c r="A559" s="1" t="s">
        <v>746</v>
      </c>
      <c r="B559" s="1" t="s">
        <v>992</v>
      </c>
      <c r="C559" s="2">
        <v>101159</v>
      </c>
      <c r="D559" s="3" t="s">
        <v>1457</v>
      </c>
      <c r="E559" s="1" t="s">
        <v>11</v>
      </c>
      <c r="F559" s="54">
        <v>130</v>
      </c>
      <c r="G559" s="49"/>
      <c r="H559" s="21"/>
      <c r="I559" s="48">
        <f t="shared" si="26"/>
        <v>0</v>
      </c>
      <c r="J559" s="45">
        <f t="shared" si="27"/>
        <v>0</v>
      </c>
    </row>
    <row r="560" spans="1:10" ht="38.25" x14ac:dyDescent="0.25">
      <c r="A560" s="1" t="s">
        <v>748</v>
      </c>
      <c r="B560" s="1" t="s">
        <v>992</v>
      </c>
      <c r="C560" s="2">
        <v>102257</v>
      </c>
      <c r="D560" s="3" t="s">
        <v>1458</v>
      </c>
      <c r="E560" s="1" t="s">
        <v>11</v>
      </c>
      <c r="F560" s="54">
        <v>104</v>
      </c>
      <c r="G560" s="49"/>
      <c r="H560" s="21"/>
      <c r="I560" s="48">
        <f t="shared" si="26"/>
        <v>0</v>
      </c>
      <c r="J560" s="45">
        <f t="shared" si="27"/>
        <v>0</v>
      </c>
    </row>
    <row r="561" spans="1:10" ht="25.5" x14ac:dyDescent="0.25">
      <c r="A561" s="1" t="s">
        <v>750</v>
      </c>
      <c r="B561" s="16" t="s">
        <v>879</v>
      </c>
      <c r="C561" s="72" t="s">
        <v>1369</v>
      </c>
      <c r="D561" s="3" t="s">
        <v>754</v>
      </c>
      <c r="E561" s="1" t="s">
        <v>11</v>
      </c>
      <c r="F561" s="54">
        <v>65</v>
      </c>
      <c r="G561" s="49"/>
      <c r="H561" s="21"/>
      <c r="I561" s="48">
        <f t="shared" si="26"/>
        <v>0</v>
      </c>
      <c r="J561" s="45">
        <f t="shared" si="27"/>
        <v>0</v>
      </c>
    </row>
    <row r="562" spans="1:10" ht="25.5" x14ac:dyDescent="0.25">
      <c r="A562" s="1" t="s">
        <v>751</v>
      </c>
      <c r="B562" s="16" t="s">
        <v>992</v>
      </c>
      <c r="C562" s="2">
        <v>102235</v>
      </c>
      <c r="D562" s="3" t="s">
        <v>1459</v>
      </c>
      <c r="E562" s="1" t="s">
        <v>11</v>
      </c>
      <c r="F562" s="54">
        <v>104</v>
      </c>
      <c r="G562" s="49"/>
      <c r="H562" s="21"/>
      <c r="I562" s="48">
        <f t="shared" si="26"/>
        <v>0</v>
      </c>
      <c r="J562" s="45">
        <f t="shared" si="27"/>
        <v>0</v>
      </c>
    </row>
    <row r="563" spans="1:10" ht="25.5" x14ac:dyDescent="0.25">
      <c r="A563" s="1" t="s">
        <v>752</v>
      </c>
      <c r="B563" s="16" t="s">
        <v>1230</v>
      </c>
      <c r="C563" s="71" t="s">
        <v>1371</v>
      </c>
      <c r="D563" s="3" t="s">
        <v>1370</v>
      </c>
      <c r="E563" s="1" t="s">
        <v>11</v>
      </c>
      <c r="F563" s="54">
        <v>104</v>
      </c>
      <c r="G563" s="49"/>
      <c r="H563" s="21"/>
      <c r="I563" s="48">
        <f t="shared" si="26"/>
        <v>0</v>
      </c>
      <c r="J563" s="45">
        <f t="shared" si="27"/>
        <v>0</v>
      </c>
    </row>
    <row r="564" spans="1:10" ht="51" x14ac:dyDescent="0.25">
      <c r="A564" s="1" t="s">
        <v>753</v>
      </c>
      <c r="B564" s="1" t="s">
        <v>992</v>
      </c>
      <c r="C564" s="2">
        <v>90932</v>
      </c>
      <c r="D564" s="3" t="s">
        <v>758</v>
      </c>
      <c r="E564" s="1" t="s">
        <v>11</v>
      </c>
      <c r="F564" s="54">
        <v>600</v>
      </c>
      <c r="G564" s="49"/>
      <c r="H564" s="21"/>
      <c r="I564" s="48">
        <f t="shared" si="26"/>
        <v>0</v>
      </c>
      <c r="J564" s="45">
        <f t="shared" si="27"/>
        <v>0</v>
      </c>
    </row>
    <row r="565" spans="1:10" ht="51" x14ac:dyDescent="0.25">
      <c r="A565" s="1" t="s">
        <v>755</v>
      </c>
      <c r="B565" s="1" t="s">
        <v>992</v>
      </c>
      <c r="C565" s="2">
        <v>87881</v>
      </c>
      <c r="D565" s="3" t="s">
        <v>1460</v>
      </c>
      <c r="E565" s="1" t="s">
        <v>11</v>
      </c>
      <c r="F565" s="54">
        <v>1300</v>
      </c>
      <c r="G565" s="49"/>
      <c r="H565" s="21"/>
      <c r="I565" s="48">
        <f t="shared" si="26"/>
        <v>0</v>
      </c>
      <c r="J565" s="45">
        <f t="shared" si="27"/>
        <v>0</v>
      </c>
    </row>
    <row r="566" spans="1:10" x14ac:dyDescent="0.25">
      <c r="A566" s="1" t="s">
        <v>756</v>
      </c>
      <c r="B566" s="16" t="s">
        <v>879</v>
      </c>
      <c r="C566" s="71">
        <v>118001</v>
      </c>
      <c r="D566" s="3" t="s">
        <v>761</v>
      </c>
      <c r="E566" s="1" t="s">
        <v>34</v>
      </c>
      <c r="F566" s="54">
        <v>130</v>
      </c>
      <c r="G566" s="49"/>
      <c r="H566" s="21"/>
      <c r="I566" s="48">
        <f t="shared" si="26"/>
        <v>0</v>
      </c>
      <c r="J566" s="45">
        <f t="shared" si="27"/>
        <v>0</v>
      </c>
    </row>
    <row r="567" spans="1:10" ht="25.5" x14ac:dyDescent="0.25">
      <c r="A567" s="1" t="s">
        <v>757</v>
      </c>
      <c r="B567" s="16" t="s">
        <v>879</v>
      </c>
      <c r="C567" s="2">
        <v>150304</v>
      </c>
      <c r="D567" s="3" t="s">
        <v>763</v>
      </c>
      <c r="E567" s="1" t="s">
        <v>34</v>
      </c>
      <c r="F567" s="54">
        <v>1300</v>
      </c>
      <c r="G567" s="49"/>
      <c r="H567" s="21"/>
      <c r="I567" s="48">
        <f t="shared" si="26"/>
        <v>0</v>
      </c>
      <c r="J567" s="45">
        <f t="shared" si="27"/>
        <v>0</v>
      </c>
    </row>
    <row r="568" spans="1:10" ht="25.5" x14ac:dyDescent="0.25">
      <c r="A568" s="1" t="s">
        <v>759</v>
      </c>
      <c r="B568" s="16" t="s">
        <v>879</v>
      </c>
      <c r="C568" s="2">
        <v>150314</v>
      </c>
      <c r="D568" s="3" t="s">
        <v>765</v>
      </c>
      <c r="E568" s="1" t="s">
        <v>34</v>
      </c>
      <c r="F568" s="54">
        <v>1300</v>
      </c>
      <c r="G568" s="49"/>
      <c r="H568" s="21"/>
      <c r="I568" s="48">
        <f t="shared" si="26"/>
        <v>0</v>
      </c>
      <c r="J568" s="45">
        <f t="shared" si="27"/>
        <v>0</v>
      </c>
    </row>
    <row r="569" spans="1:10" x14ac:dyDescent="0.25">
      <c r="A569" s="1" t="s">
        <v>760</v>
      </c>
      <c r="B569" s="16" t="s">
        <v>879</v>
      </c>
      <c r="C569" s="2">
        <v>130204</v>
      </c>
      <c r="D569" s="3" t="s">
        <v>767</v>
      </c>
      <c r="E569" s="1" t="s">
        <v>11</v>
      </c>
      <c r="F569" s="54">
        <v>1040</v>
      </c>
      <c r="G569" s="49"/>
      <c r="H569" s="21"/>
      <c r="I569" s="48">
        <f t="shared" si="26"/>
        <v>0</v>
      </c>
      <c r="J569" s="45">
        <f t="shared" si="27"/>
        <v>0</v>
      </c>
    </row>
    <row r="570" spans="1:10" x14ac:dyDescent="0.25">
      <c r="A570" s="1" t="s">
        <v>762</v>
      </c>
      <c r="B570" s="16" t="s">
        <v>879</v>
      </c>
      <c r="C570" s="2">
        <v>130205</v>
      </c>
      <c r="D570" s="3" t="s">
        <v>769</v>
      </c>
      <c r="E570" s="1" t="s">
        <v>11</v>
      </c>
      <c r="F570" s="54">
        <v>195</v>
      </c>
      <c r="G570" s="49"/>
      <c r="H570" s="21"/>
      <c r="I570" s="48">
        <f t="shared" si="26"/>
        <v>0</v>
      </c>
      <c r="J570" s="45">
        <f t="shared" si="27"/>
        <v>0</v>
      </c>
    </row>
    <row r="571" spans="1:10" ht="25.5" x14ac:dyDescent="0.25">
      <c r="A571" s="1" t="s">
        <v>764</v>
      </c>
      <c r="B571" s="16" t="s">
        <v>879</v>
      </c>
      <c r="C571" s="2">
        <v>130243</v>
      </c>
      <c r="D571" s="3" t="s">
        <v>771</v>
      </c>
      <c r="E571" s="1" t="s">
        <v>11</v>
      </c>
      <c r="F571" s="54">
        <v>39</v>
      </c>
      <c r="G571" s="49"/>
      <c r="H571" s="21"/>
      <c r="I571" s="48">
        <f t="shared" si="26"/>
        <v>0</v>
      </c>
      <c r="J571" s="45">
        <f t="shared" si="27"/>
        <v>0</v>
      </c>
    </row>
    <row r="572" spans="1:10" ht="25.5" x14ac:dyDescent="0.25">
      <c r="A572" s="1" t="s">
        <v>766</v>
      </c>
      <c r="B572" s="16" t="s">
        <v>879</v>
      </c>
      <c r="C572" s="2">
        <v>130244</v>
      </c>
      <c r="D572" s="3" t="s">
        <v>773</v>
      </c>
      <c r="E572" s="1" t="s">
        <v>11</v>
      </c>
      <c r="F572" s="54">
        <v>39</v>
      </c>
      <c r="G572" s="49"/>
      <c r="H572" s="21"/>
      <c r="I572" s="48">
        <f t="shared" si="26"/>
        <v>0</v>
      </c>
      <c r="J572" s="45">
        <f t="shared" si="27"/>
        <v>0</v>
      </c>
    </row>
    <row r="573" spans="1:10" x14ac:dyDescent="0.25">
      <c r="A573" s="1" t="s">
        <v>768</v>
      </c>
      <c r="B573" s="16" t="s">
        <v>879</v>
      </c>
      <c r="C573" s="2">
        <v>130304</v>
      </c>
      <c r="D573" s="3" t="s">
        <v>775</v>
      </c>
      <c r="E573" s="1" t="s">
        <v>34</v>
      </c>
      <c r="F573" s="54">
        <v>104</v>
      </c>
      <c r="G573" s="49"/>
      <c r="H573" s="21"/>
      <c r="I573" s="48">
        <f t="shared" si="26"/>
        <v>0</v>
      </c>
      <c r="J573" s="45">
        <f t="shared" si="27"/>
        <v>0</v>
      </c>
    </row>
    <row r="574" spans="1:10" ht="25.5" x14ac:dyDescent="0.25">
      <c r="A574" s="86" t="s">
        <v>770</v>
      </c>
      <c r="B574" s="96" t="s">
        <v>879</v>
      </c>
      <c r="C574" s="97">
        <v>130288</v>
      </c>
      <c r="D574" s="88" t="s">
        <v>777</v>
      </c>
      <c r="E574" s="86" t="s">
        <v>11</v>
      </c>
      <c r="F574" s="54">
        <v>940</v>
      </c>
      <c r="G574" s="49"/>
      <c r="H574" s="89"/>
      <c r="I574" s="48">
        <f t="shared" si="26"/>
        <v>0</v>
      </c>
      <c r="J574" s="45">
        <f t="shared" si="27"/>
        <v>0</v>
      </c>
    </row>
    <row r="575" spans="1:10" x14ac:dyDescent="0.25">
      <c r="A575" s="1" t="s">
        <v>772</v>
      </c>
      <c r="B575" s="16" t="s">
        <v>879</v>
      </c>
      <c r="C575" s="2">
        <v>130331</v>
      </c>
      <c r="D575" s="3" t="s">
        <v>779</v>
      </c>
      <c r="E575" s="1" t="s">
        <v>34</v>
      </c>
      <c r="F575" s="54">
        <v>585</v>
      </c>
      <c r="G575" s="49"/>
      <c r="H575" s="21"/>
      <c r="I575" s="48">
        <f t="shared" si="26"/>
        <v>0</v>
      </c>
      <c r="J575" s="45">
        <f t="shared" si="27"/>
        <v>0</v>
      </c>
    </row>
    <row r="576" spans="1:10" ht="25.5" x14ac:dyDescent="0.25">
      <c r="A576" s="1" t="s">
        <v>774</v>
      </c>
      <c r="B576" s="16" t="s">
        <v>879</v>
      </c>
      <c r="C576" s="71">
        <v>138061</v>
      </c>
      <c r="D576" s="3" t="s">
        <v>781</v>
      </c>
      <c r="E576" s="1" t="s">
        <v>11</v>
      </c>
      <c r="F576" s="54">
        <v>2000</v>
      </c>
      <c r="G576" s="49"/>
      <c r="H576" s="21"/>
      <c r="I576" s="48">
        <f t="shared" si="26"/>
        <v>0</v>
      </c>
      <c r="J576" s="45">
        <f t="shared" si="27"/>
        <v>0</v>
      </c>
    </row>
    <row r="577" spans="1:10" ht="25.5" x14ac:dyDescent="0.25">
      <c r="A577" s="1" t="s">
        <v>776</v>
      </c>
      <c r="B577" s="16" t="s">
        <v>879</v>
      </c>
      <c r="C577" s="72" t="s">
        <v>1372</v>
      </c>
      <c r="D577" s="3" t="s">
        <v>782</v>
      </c>
      <c r="E577" s="1" t="s">
        <v>11</v>
      </c>
      <c r="F577" s="54">
        <v>130</v>
      </c>
      <c r="G577" s="49"/>
      <c r="H577" s="21"/>
      <c r="I577" s="48">
        <f t="shared" si="26"/>
        <v>0</v>
      </c>
      <c r="J577" s="45">
        <f t="shared" si="27"/>
        <v>0</v>
      </c>
    </row>
    <row r="578" spans="1:10" ht="51" x14ac:dyDescent="0.25">
      <c r="A578" s="1" t="s">
        <v>778</v>
      </c>
      <c r="B578" s="1" t="s">
        <v>992</v>
      </c>
      <c r="C578" s="2">
        <v>103321</v>
      </c>
      <c r="D578" s="3" t="s">
        <v>783</v>
      </c>
      <c r="E578" s="1" t="s">
        <v>11</v>
      </c>
      <c r="F578" s="54">
        <v>91</v>
      </c>
      <c r="G578" s="49"/>
      <c r="H578" s="21"/>
      <c r="I578" s="48">
        <f t="shared" si="26"/>
        <v>0</v>
      </c>
      <c r="J578" s="45">
        <f t="shared" si="27"/>
        <v>0</v>
      </c>
    </row>
    <row r="579" spans="1:10" ht="51" x14ac:dyDescent="0.25">
      <c r="A579" s="1" t="s">
        <v>780</v>
      </c>
      <c r="B579" s="1" t="s">
        <v>992</v>
      </c>
      <c r="C579" s="2">
        <v>103319</v>
      </c>
      <c r="D579" s="3" t="s">
        <v>784</v>
      </c>
      <c r="E579" s="1" t="s">
        <v>11</v>
      </c>
      <c r="F579" s="54">
        <v>78</v>
      </c>
      <c r="G579" s="49"/>
      <c r="H579" s="21"/>
      <c r="I579" s="48">
        <f t="shared" si="26"/>
        <v>0</v>
      </c>
      <c r="J579" s="45">
        <f t="shared" si="27"/>
        <v>0</v>
      </c>
    </row>
    <row r="580" spans="1:10" x14ac:dyDescent="0.25">
      <c r="A580" s="107"/>
      <c r="B580" s="108"/>
      <c r="C580" s="108"/>
      <c r="D580" s="109"/>
      <c r="E580" s="128" t="s">
        <v>785</v>
      </c>
      <c r="F580" s="129"/>
      <c r="G580" s="129"/>
      <c r="H580" s="129"/>
      <c r="I580" s="130"/>
      <c r="J580" s="51">
        <f>SUM(J518:J579)</f>
        <v>0</v>
      </c>
    </row>
    <row r="581" spans="1:10" x14ac:dyDescent="0.25">
      <c r="A581" s="14">
        <v>12</v>
      </c>
      <c r="B581" s="18"/>
      <c r="C581" s="76"/>
      <c r="D581" s="10" t="s">
        <v>786</v>
      </c>
      <c r="E581" s="134"/>
      <c r="F581" s="135"/>
      <c r="G581" s="135"/>
      <c r="H581" s="135"/>
      <c r="I581" s="136"/>
      <c r="J581" s="39"/>
    </row>
    <row r="582" spans="1:10" ht="25.5" x14ac:dyDescent="0.25">
      <c r="A582" s="1" t="s">
        <v>787</v>
      </c>
      <c r="B582" s="16" t="s">
        <v>992</v>
      </c>
      <c r="C582" s="2">
        <v>96114</v>
      </c>
      <c r="D582" s="4" t="s">
        <v>1178</v>
      </c>
      <c r="E582" s="1" t="s">
        <v>11</v>
      </c>
      <c r="F582" s="54">
        <v>1100</v>
      </c>
      <c r="G582" s="49"/>
      <c r="H582" s="21"/>
      <c r="I582" s="48">
        <f t="shared" ref="I582:I588" si="28">TRUNC(G582*(1+H582),2)</f>
        <v>0</v>
      </c>
      <c r="J582" s="45">
        <f t="shared" ref="J582:J588" si="29">TRUNC(F582*I582,2)</f>
        <v>0</v>
      </c>
    </row>
    <row r="583" spans="1:10" ht="25.5" x14ac:dyDescent="0.25">
      <c r="A583" s="1" t="s">
        <v>788</v>
      </c>
      <c r="B583" s="16" t="s">
        <v>992</v>
      </c>
      <c r="C583" s="2">
        <v>99054</v>
      </c>
      <c r="D583" s="3" t="s">
        <v>1461</v>
      </c>
      <c r="E583" s="1" t="s">
        <v>11</v>
      </c>
      <c r="F583" s="54">
        <v>500</v>
      </c>
      <c r="G583" s="49"/>
      <c r="H583" s="21"/>
      <c r="I583" s="48">
        <f t="shared" si="28"/>
        <v>0</v>
      </c>
      <c r="J583" s="45">
        <f t="shared" si="29"/>
        <v>0</v>
      </c>
    </row>
    <row r="584" spans="1:10" ht="38.25" x14ac:dyDescent="0.25">
      <c r="A584" s="1" t="s">
        <v>789</v>
      </c>
      <c r="B584" s="1" t="s">
        <v>992</v>
      </c>
      <c r="C584" s="2">
        <v>96116</v>
      </c>
      <c r="D584" s="4" t="s">
        <v>1179</v>
      </c>
      <c r="E584" s="1" t="s">
        <v>11</v>
      </c>
      <c r="F584" s="54">
        <v>585</v>
      </c>
      <c r="G584" s="49"/>
      <c r="H584" s="21"/>
      <c r="I584" s="48">
        <f t="shared" si="28"/>
        <v>0</v>
      </c>
      <c r="J584" s="45">
        <f t="shared" si="29"/>
        <v>0</v>
      </c>
    </row>
    <row r="585" spans="1:10" ht="25.5" x14ac:dyDescent="0.25">
      <c r="A585" s="1" t="s">
        <v>790</v>
      </c>
      <c r="B585" s="16" t="s">
        <v>992</v>
      </c>
      <c r="C585" s="2">
        <v>96121</v>
      </c>
      <c r="D585" s="4" t="s">
        <v>1180</v>
      </c>
      <c r="E585" s="1" t="s">
        <v>34</v>
      </c>
      <c r="F585" s="54">
        <v>910</v>
      </c>
      <c r="G585" s="49"/>
      <c r="H585" s="21"/>
      <c r="I585" s="48">
        <f t="shared" si="28"/>
        <v>0</v>
      </c>
      <c r="J585" s="45">
        <f t="shared" si="29"/>
        <v>0</v>
      </c>
    </row>
    <row r="586" spans="1:10" ht="38.25" x14ac:dyDescent="0.25">
      <c r="A586" s="86" t="s">
        <v>791</v>
      </c>
      <c r="B586" s="96" t="s">
        <v>879</v>
      </c>
      <c r="C586" s="97">
        <v>120130</v>
      </c>
      <c r="D586" s="88" t="s">
        <v>1462</v>
      </c>
      <c r="E586" s="86" t="s">
        <v>11</v>
      </c>
      <c r="F586" s="54">
        <v>800</v>
      </c>
      <c r="G586" s="49"/>
      <c r="H586" s="89"/>
      <c r="I586" s="48">
        <f t="shared" si="28"/>
        <v>0</v>
      </c>
      <c r="J586" s="45">
        <f t="shared" si="29"/>
        <v>0</v>
      </c>
    </row>
    <row r="587" spans="1:10" ht="38.25" x14ac:dyDescent="0.25">
      <c r="A587" s="1" t="s">
        <v>792</v>
      </c>
      <c r="B587" s="23" t="s">
        <v>992</v>
      </c>
      <c r="C587" s="2">
        <v>96117</v>
      </c>
      <c r="D587" s="13" t="s">
        <v>1463</v>
      </c>
      <c r="E587" s="1" t="s">
        <v>11</v>
      </c>
      <c r="F587" s="54">
        <v>130</v>
      </c>
      <c r="G587" s="49"/>
      <c r="H587" s="21"/>
      <c r="I587" s="48">
        <f t="shared" si="28"/>
        <v>0</v>
      </c>
      <c r="J587" s="45">
        <f t="shared" si="29"/>
        <v>0</v>
      </c>
    </row>
    <row r="588" spans="1:10" ht="25.5" x14ac:dyDescent="0.25">
      <c r="A588" s="1" t="s">
        <v>793</v>
      </c>
      <c r="B588" s="16" t="s">
        <v>879</v>
      </c>
      <c r="C588" s="2">
        <v>120142</v>
      </c>
      <c r="D588" s="3" t="s">
        <v>794</v>
      </c>
      <c r="E588" s="1" t="s">
        <v>11</v>
      </c>
      <c r="F588" s="54">
        <v>390</v>
      </c>
      <c r="G588" s="49"/>
      <c r="H588" s="21"/>
      <c r="I588" s="48">
        <f t="shared" si="28"/>
        <v>0</v>
      </c>
      <c r="J588" s="45">
        <f t="shared" si="29"/>
        <v>0</v>
      </c>
    </row>
    <row r="589" spans="1:10" x14ac:dyDescent="0.25">
      <c r="A589" s="107"/>
      <c r="B589" s="108"/>
      <c r="C589" s="108"/>
      <c r="D589" s="109"/>
      <c r="E589" s="128" t="s">
        <v>795</v>
      </c>
      <c r="F589" s="129"/>
      <c r="G589" s="129"/>
      <c r="H589" s="129"/>
      <c r="I589" s="130"/>
      <c r="J589" s="51">
        <f>SUM(J582:J588)</f>
        <v>0</v>
      </c>
    </row>
    <row r="590" spans="1:10" x14ac:dyDescent="0.25">
      <c r="A590" s="14">
        <v>13</v>
      </c>
      <c r="B590" s="18"/>
      <c r="C590" s="76"/>
      <c r="D590" s="10" t="s">
        <v>796</v>
      </c>
      <c r="E590" s="134"/>
      <c r="F590" s="135"/>
      <c r="G590" s="135"/>
      <c r="H590" s="135"/>
      <c r="I590" s="136"/>
      <c r="J590" s="39"/>
    </row>
    <row r="591" spans="1:10" ht="25.5" x14ac:dyDescent="0.25">
      <c r="A591" s="86" t="s">
        <v>797</v>
      </c>
      <c r="B591" s="96" t="s">
        <v>992</v>
      </c>
      <c r="C591" s="97">
        <v>88496</v>
      </c>
      <c r="D591" s="88" t="s">
        <v>1464</v>
      </c>
      <c r="E591" s="86" t="s">
        <v>11</v>
      </c>
      <c r="F591" s="54">
        <v>5800</v>
      </c>
      <c r="G591" s="49"/>
      <c r="H591" s="89"/>
      <c r="I591" s="48">
        <f t="shared" ref="I591:I615" si="30">TRUNC(G591*(1+H591),2)</f>
        <v>0</v>
      </c>
      <c r="J591" s="45">
        <f t="shared" ref="J591:J615" si="31">TRUNC(F591*I591,2)</f>
        <v>0</v>
      </c>
    </row>
    <row r="592" spans="1:10" ht="25.5" x14ac:dyDescent="0.25">
      <c r="A592" s="86" t="s">
        <v>798</v>
      </c>
      <c r="B592" s="96" t="s">
        <v>992</v>
      </c>
      <c r="C592" s="97">
        <v>88497</v>
      </c>
      <c r="D592" s="88" t="s">
        <v>1465</v>
      </c>
      <c r="E592" s="86" t="s">
        <v>11</v>
      </c>
      <c r="F592" s="54">
        <v>9100</v>
      </c>
      <c r="G592" s="49"/>
      <c r="H592" s="89"/>
      <c r="I592" s="48">
        <f t="shared" si="30"/>
        <v>0</v>
      </c>
      <c r="J592" s="45">
        <f t="shared" si="31"/>
        <v>0</v>
      </c>
    </row>
    <row r="593" spans="1:10" ht="25.5" x14ac:dyDescent="0.25">
      <c r="A593" s="86" t="s">
        <v>799</v>
      </c>
      <c r="B593" s="96" t="s">
        <v>992</v>
      </c>
      <c r="C593" s="97">
        <v>96135</v>
      </c>
      <c r="D593" s="98" t="s">
        <v>1181</v>
      </c>
      <c r="E593" s="86" t="s">
        <v>11</v>
      </c>
      <c r="F593" s="54">
        <v>5500</v>
      </c>
      <c r="G593" s="49"/>
      <c r="H593" s="89"/>
      <c r="I593" s="48">
        <f t="shared" si="30"/>
        <v>0</v>
      </c>
      <c r="J593" s="45">
        <f t="shared" si="31"/>
        <v>0</v>
      </c>
    </row>
    <row r="594" spans="1:10" ht="25.5" x14ac:dyDescent="0.25">
      <c r="A594" s="86" t="s">
        <v>800</v>
      </c>
      <c r="B594" s="96" t="s">
        <v>879</v>
      </c>
      <c r="C594" s="97">
        <v>150124</v>
      </c>
      <c r="D594" s="88" t="s">
        <v>801</v>
      </c>
      <c r="E594" s="86" t="s">
        <v>11</v>
      </c>
      <c r="F594" s="54">
        <v>2600</v>
      </c>
      <c r="G594" s="49"/>
      <c r="H594" s="89"/>
      <c r="I594" s="48">
        <f t="shared" si="30"/>
        <v>0</v>
      </c>
      <c r="J594" s="45">
        <f t="shared" si="31"/>
        <v>0</v>
      </c>
    </row>
    <row r="595" spans="1:10" ht="25.5" x14ac:dyDescent="0.25">
      <c r="A595" s="86" t="s">
        <v>802</v>
      </c>
      <c r="B595" s="96" t="s">
        <v>992</v>
      </c>
      <c r="C595" s="97">
        <v>88485</v>
      </c>
      <c r="D595" s="88" t="s">
        <v>1466</v>
      </c>
      <c r="E595" s="86" t="s">
        <v>11</v>
      </c>
      <c r="F595" s="54">
        <v>1100</v>
      </c>
      <c r="G595" s="49"/>
      <c r="H595" s="89"/>
      <c r="I595" s="48">
        <f t="shared" si="30"/>
        <v>0</v>
      </c>
      <c r="J595" s="45">
        <f t="shared" si="31"/>
        <v>0</v>
      </c>
    </row>
    <row r="596" spans="1:10" ht="25.5" x14ac:dyDescent="0.25">
      <c r="A596" s="86" t="s">
        <v>803</v>
      </c>
      <c r="B596" s="96" t="s">
        <v>992</v>
      </c>
      <c r="C596" s="97">
        <v>88484</v>
      </c>
      <c r="D596" s="98" t="s">
        <v>1182</v>
      </c>
      <c r="E596" s="86" t="s">
        <v>11</v>
      </c>
      <c r="F596" s="54">
        <v>6040</v>
      </c>
      <c r="G596" s="49"/>
      <c r="H596" s="89"/>
      <c r="I596" s="48">
        <f t="shared" si="30"/>
        <v>0</v>
      </c>
      <c r="J596" s="45">
        <f t="shared" si="31"/>
        <v>0</v>
      </c>
    </row>
    <row r="597" spans="1:10" ht="25.5" x14ac:dyDescent="0.25">
      <c r="A597" s="86" t="s">
        <v>804</v>
      </c>
      <c r="B597" s="96" t="s">
        <v>992</v>
      </c>
      <c r="C597" s="97">
        <v>88489</v>
      </c>
      <c r="D597" s="88" t="s">
        <v>1467</v>
      </c>
      <c r="E597" s="86" t="s">
        <v>11</v>
      </c>
      <c r="F597" s="54">
        <v>12700</v>
      </c>
      <c r="G597" s="49"/>
      <c r="H597" s="89"/>
      <c r="I597" s="48">
        <f t="shared" si="30"/>
        <v>0</v>
      </c>
      <c r="J597" s="45">
        <f t="shared" si="31"/>
        <v>0</v>
      </c>
    </row>
    <row r="598" spans="1:10" ht="25.5" x14ac:dyDescent="0.25">
      <c r="A598" s="86" t="s">
        <v>805</v>
      </c>
      <c r="B598" s="96" t="s">
        <v>992</v>
      </c>
      <c r="C598" s="97">
        <v>88488</v>
      </c>
      <c r="D598" s="88" t="s">
        <v>1468</v>
      </c>
      <c r="E598" s="86" t="s">
        <v>11</v>
      </c>
      <c r="F598" s="54">
        <v>6440</v>
      </c>
      <c r="G598" s="49"/>
      <c r="H598" s="89"/>
      <c r="I598" s="48">
        <f t="shared" si="30"/>
        <v>0</v>
      </c>
      <c r="J598" s="45">
        <f t="shared" si="31"/>
        <v>0</v>
      </c>
    </row>
    <row r="599" spans="1:10" ht="25.5" x14ac:dyDescent="0.25">
      <c r="A599" s="86" t="s">
        <v>806</v>
      </c>
      <c r="B599" s="96" t="s">
        <v>992</v>
      </c>
      <c r="C599" s="97">
        <v>95626</v>
      </c>
      <c r="D599" s="88" t="s">
        <v>1469</v>
      </c>
      <c r="E599" s="86" t="s">
        <v>11</v>
      </c>
      <c r="F599" s="54">
        <v>12080</v>
      </c>
      <c r="G599" s="49"/>
      <c r="H599" s="89"/>
      <c r="I599" s="48">
        <f t="shared" si="30"/>
        <v>0</v>
      </c>
      <c r="J599" s="45">
        <f t="shared" si="31"/>
        <v>0</v>
      </c>
    </row>
    <row r="600" spans="1:10" x14ac:dyDescent="0.25">
      <c r="A600" s="86" t="s">
        <v>807</v>
      </c>
      <c r="B600" s="96" t="s">
        <v>879</v>
      </c>
      <c r="C600" s="97">
        <v>150136</v>
      </c>
      <c r="D600" s="88" t="s">
        <v>808</v>
      </c>
      <c r="E600" s="86" t="s">
        <v>11</v>
      </c>
      <c r="F600" s="54">
        <v>1500</v>
      </c>
      <c r="G600" s="49"/>
      <c r="H600" s="89"/>
      <c r="I600" s="48">
        <f t="shared" si="30"/>
        <v>0</v>
      </c>
      <c r="J600" s="45">
        <f t="shared" si="31"/>
        <v>0</v>
      </c>
    </row>
    <row r="601" spans="1:10" ht="25.5" x14ac:dyDescent="0.25">
      <c r="A601" s="1" t="s">
        <v>809</v>
      </c>
      <c r="B601" s="16" t="s">
        <v>992</v>
      </c>
      <c r="C601" s="2">
        <v>102193</v>
      </c>
      <c r="D601" s="4" t="s">
        <v>1183</v>
      </c>
      <c r="E601" s="1" t="s">
        <v>11</v>
      </c>
      <c r="F601" s="54">
        <v>1500</v>
      </c>
      <c r="G601" s="49"/>
      <c r="H601" s="21"/>
      <c r="I601" s="48">
        <f t="shared" si="30"/>
        <v>0</v>
      </c>
      <c r="J601" s="45">
        <f t="shared" si="31"/>
        <v>0</v>
      </c>
    </row>
    <row r="602" spans="1:10" x14ac:dyDescent="0.25">
      <c r="A602" s="1" t="s">
        <v>810</v>
      </c>
      <c r="B602" s="16" t="s">
        <v>992</v>
      </c>
      <c r="C602" s="2">
        <v>102194</v>
      </c>
      <c r="D602" s="3" t="s">
        <v>811</v>
      </c>
      <c r="E602" s="1" t="s">
        <v>11</v>
      </c>
      <c r="F602" s="54">
        <v>1500</v>
      </c>
      <c r="G602" s="49"/>
      <c r="H602" s="21"/>
      <c r="I602" s="48">
        <f t="shared" si="30"/>
        <v>0</v>
      </c>
      <c r="J602" s="45">
        <f t="shared" si="31"/>
        <v>0</v>
      </c>
    </row>
    <row r="603" spans="1:10" ht="25.5" x14ac:dyDescent="0.25">
      <c r="A603" s="1" t="s">
        <v>812</v>
      </c>
      <c r="B603" s="16" t="s">
        <v>992</v>
      </c>
      <c r="C603" s="2">
        <v>102197</v>
      </c>
      <c r="D603" s="3" t="s">
        <v>1470</v>
      </c>
      <c r="E603" s="1" t="s">
        <v>11</v>
      </c>
      <c r="F603" s="54">
        <v>1500</v>
      </c>
      <c r="G603" s="49"/>
      <c r="H603" s="21"/>
      <c r="I603" s="48">
        <f t="shared" si="30"/>
        <v>0</v>
      </c>
      <c r="J603" s="45">
        <f t="shared" si="31"/>
        <v>0</v>
      </c>
    </row>
    <row r="604" spans="1:10" ht="38.25" x14ac:dyDescent="0.25">
      <c r="A604" s="1" t="s">
        <v>813</v>
      </c>
      <c r="B604" s="1" t="s">
        <v>992</v>
      </c>
      <c r="C604" s="2">
        <v>102200</v>
      </c>
      <c r="D604" s="3" t="s">
        <v>814</v>
      </c>
      <c r="E604" s="1" t="s">
        <v>11</v>
      </c>
      <c r="F604" s="54">
        <v>1500</v>
      </c>
      <c r="G604" s="49"/>
      <c r="H604" s="21"/>
      <c r="I604" s="48">
        <f t="shared" si="30"/>
        <v>0</v>
      </c>
      <c r="J604" s="45">
        <f t="shared" si="31"/>
        <v>0</v>
      </c>
    </row>
    <row r="605" spans="1:10" ht="25.5" x14ac:dyDescent="0.25">
      <c r="A605" s="1" t="s">
        <v>815</v>
      </c>
      <c r="B605" s="16" t="s">
        <v>992</v>
      </c>
      <c r="C605" s="2">
        <v>102213</v>
      </c>
      <c r="D605" s="4" t="s">
        <v>1184</v>
      </c>
      <c r="E605" s="1" t="s">
        <v>11</v>
      </c>
      <c r="F605" s="54">
        <v>975</v>
      </c>
      <c r="G605" s="49"/>
      <c r="H605" s="21"/>
      <c r="I605" s="48">
        <f t="shared" si="30"/>
        <v>0</v>
      </c>
      <c r="J605" s="45">
        <f t="shared" si="31"/>
        <v>0</v>
      </c>
    </row>
    <row r="606" spans="1:10" ht="25.5" x14ac:dyDescent="0.25">
      <c r="A606" s="1" t="s">
        <v>816</v>
      </c>
      <c r="B606" s="16" t="s">
        <v>992</v>
      </c>
      <c r="C606" s="2">
        <v>102218</v>
      </c>
      <c r="D606" s="4" t="s">
        <v>1185</v>
      </c>
      <c r="E606" s="1" t="s">
        <v>11</v>
      </c>
      <c r="F606" s="54">
        <v>975</v>
      </c>
      <c r="G606" s="49"/>
      <c r="H606" s="21"/>
      <c r="I606" s="48">
        <f t="shared" si="30"/>
        <v>0</v>
      </c>
      <c r="J606" s="45">
        <f t="shared" si="31"/>
        <v>0</v>
      </c>
    </row>
    <row r="607" spans="1:10" ht="38.25" x14ac:dyDescent="0.25">
      <c r="A607" s="1" t="s">
        <v>817</v>
      </c>
      <c r="B607" s="16" t="s">
        <v>992</v>
      </c>
      <c r="C607" s="2">
        <v>102219</v>
      </c>
      <c r="D607" s="4" t="s">
        <v>1186</v>
      </c>
      <c r="E607" s="1" t="s">
        <v>11</v>
      </c>
      <c r="F607" s="54">
        <v>975</v>
      </c>
      <c r="G607" s="49"/>
      <c r="H607" s="21"/>
      <c r="I607" s="48">
        <f t="shared" si="30"/>
        <v>0</v>
      </c>
      <c r="J607" s="45">
        <f t="shared" si="31"/>
        <v>0</v>
      </c>
    </row>
    <row r="608" spans="1:10" ht="38.25" x14ac:dyDescent="0.25">
      <c r="A608" s="1" t="s">
        <v>818</v>
      </c>
      <c r="B608" s="16" t="s">
        <v>992</v>
      </c>
      <c r="C608" s="2">
        <v>102220</v>
      </c>
      <c r="D608" s="4" t="s">
        <v>1187</v>
      </c>
      <c r="E608" s="1" t="s">
        <v>11</v>
      </c>
      <c r="F608" s="54">
        <v>1950</v>
      </c>
      <c r="G608" s="49"/>
      <c r="H608" s="21"/>
      <c r="I608" s="48">
        <f t="shared" si="30"/>
        <v>0</v>
      </c>
      <c r="J608" s="45">
        <f t="shared" si="31"/>
        <v>0</v>
      </c>
    </row>
    <row r="609" spans="1:10" ht="25.5" x14ac:dyDescent="0.25">
      <c r="A609" s="1" t="s">
        <v>819</v>
      </c>
      <c r="B609" s="16" t="s">
        <v>992</v>
      </c>
      <c r="C609" s="2">
        <v>100718</v>
      </c>
      <c r="D609" s="3" t="s">
        <v>820</v>
      </c>
      <c r="E609" s="1" t="s">
        <v>34</v>
      </c>
      <c r="F609" s="54">
        <v>13000</v>
      </c>
      <c r="G609" s="49"/>
      <c r="H609" s="21"/>
      <c r="I609" s="48">
        <f t="shared" si="30"/>
        <v>0</v>
      </c>
      <c r="J609" s="45">
        <f t="shared" si="31"/>
        <v>0</v>
      </c>
    </row>
    <row r="610" spans="1:10" ht="63.75" x14ac:dyDescent="0.25">
      <c r="A610" s="1" t="s">
        <v>821</v>
      </c>
      <c r="B610" s="1" t="s">
        <v>992</v>
      </c>
      <c r="C610" s="2">
        <v>100722</v>
      </c>
      <c r="D610" s="4" t="s">
        <v>1188</v>
      </c>
      <c r="E610" s="1" t="s">
        <v>11</v>
      </c>
      <c r="F610" s="54">
        <v>6800</v>
      </c>
      <c r="G610" s="49"/>
      <c r="H610" s="21"/>
      <c r="I610" s="48">
        <f t="shared" si="30"/>
        <v>0</v>
      </c>
      <c r="J610" s="45">
        <f t="shared" si="31"/>
        <v>0</v>
      </c>
    </row>
    <row r="611" spans="1:10" ht="76.5" x14ac:dyDescent="0.25">
      <c r="A611" s="1" t="s">
        <v>822</v>
      </c>
      <c r="B611" s="1" t="s">
        <v>992</v>
      </c>
      <c r="C611" s="2">
        <v>100742</v>
      </c>
      <c r="D611" s="4" t="s">
        <v>1189</v>
      </c>
      <c r="E611" s="1" t="s">
        <v>11</v>
      </c>
      <c r="F611" s="54">
        <v>6800</v>
      </c>
      <c r="G611" s="49"/>
      <c r="H611" s="21"/>
      <c r="I611" s="48">
        <f t="shared" si="30"/>
        <v>0</v>
      </c>
      <c r="J611" s="45">
        <f t="shared" si="31"/>
        <v>0</v>
      </c>
    </row>
    <row r="612" spans="1:10" ht="38.25" x14ac:dyDescent="0.25">
      <c r="A612" s="1" t="s">
        <v>823</v>
      </c>
      <c r="B612" s="16" t="s">
        <v>992</v>
      </c>
      <c r="C612" s="2">
        <v>102494</v>
      </c>
      <c r="D612" s="4" t="s">
        <v>1190</v>
      </c>
      <c r="E612" s="1" t="s">
        <v>11</v>
      </c>
      <c r="F612" s="54">
        <v>650</v>
      </c>
      <c r="G612" s="49"/>
      <c r="H612" s="21"/>
      <c r="I612" s="48">
        <f t="shared" si="30"/>
        <v>0</v>
      </c>
      <c r="J612" s="45">
        <f t="shared" si="31"/>
        <v>0</v>
      </c>
    </row>
    <row r="613" spans="1:10" ht="51" x14ac:dyDescent="0.25">
      <c r="A613" s="1" t="s">
        <v>824</v>
      </c>
      <c r="B613" s="1" t="s">
        <v>992</v>
      </c>
      <c r="C613" s="2">
        <v>87412</v>
      </c>
      <c r="D613" s="4" t="s">
        <v>1191</v>
      </c>
      <c r="E613" s="1" t="s">
        <v>11</v>
      </c>
      <c r="F613" s="54">
        <v>2400</v>
      </c>
      <c r="G613" s="49"/>
      <c r="H613" s="21"/>
      <c r="I613" s="48">
        <f t="shared" si="30"/>
        <v>0</v>
      </c>
      <c r="J613" s="45">
        <f t="shared" si="31"/>
        <v>0</v>
      </c>
    </row>
    <row r="614" spans="1:10" ht="51" x14ac:dyDescent="0.25">
      <c r="A614" s="1" t="s">
        <v>825</v>
      </c>
      <c r="B614" s="1" t="s">
        <v>992</v>
      </c>
      <c r="C614" s="2">
        <v>87418</v>
      </c>
      <c r="D614" s="3" t="s">
        <v>1471</v>
      </c>
      <c r="E614" s="1" t="s">
        <v>11</v>
      </c>
      <c r="F614" s="54">
        <v>2400</v>
      </c>
      <c r="G614" s="49"/>
      <c r="H614" s="21"/>
      <c r="I614" s="48">
        <f t="shared" si="30"/>
        <v>0</v>
      </c>
      <c r="J614" s="45">
        <f t="shared" si="31"/>
        <v>0</v>
      </c>
    </row>
    <row r="615" spans="1:10" x14ac:dyDescent="0.25">
      <c r="A615" s="1" t="s">
        <v>826</v>
      </c>
      <c r="B615" s="1" t="s">
        <v>1230</v>
      </c>
      <c r="C615" s="71" t="s">
        <v>827</v>
      </c>
      <c r="D615" s="3" t="s">
        <v>828</v>
      </c>
      <c r="E615" s="1" t="s">
        <v>11</v>
      </c>
      <c r="F615" s="54">
        <v>260</v>
      </c>
      <c r="G615" s="49"/>
      <c r="H615" s="21"/>
      <c r="I615" s="48">
        <f t="shared" si="30"/>
        <v>0</v>
      </c>
      <c r="J615" s="45">
        <f t="shared" si="31"/>
        <v>0</v>
      </c>
    </row>
    <row r="616" spans="1:10" x14ac:dyDescent="0.25">
      <c r="A616" s="22"/>
      <c r="B616" s="22"/>
      <c r="C616" s="77"/>
      <c r="D616" s="8"/>
      <c r="E616" s="128" t="s">
        <v>829</v>
      </c>
      <c r="F616" s="129"/>
      <c r="G616" s="129"/>
      <c r="H616" s="129"/>
      <c r="I616" s="130"/>
      <c r="J616" s="51">
        <f>SUM(J591:J615)</f>
        <v>0</v>
      </c>
    </row>
    <row r="617" spans="1:10" x14ac:dyDescent="0.25">
      <c r="A617" s="14">
        <v>14</v>
      </c>
      <c r="B617" s="18"/>
      <c r="C617" s="76"/>
      <c r="D617" s="10" t="s">
        <v>830</v>
      </c>
      <c r="E617" s="134"/>
      <c r="F617" s="135"/>
      <c r="G617" s="135"/>
      <c r="H617" s="135"/>
      <c r="I617" s="136"/>
      <c r="J617" s="39"/>
    </row>
    <row r="618" spans="1:10" ht="38.25" x14ac:dyDescent="0.25">
      <c r="A618" s="1" t="s">
        <v>831</v>
      </c>
      <c r="B618" s="1" t="s">
        <v>992</v>
      </c>
      <c r="C618" s="2">
        <v>99841</v>
      </c>
      <c r="D618" s="3" t="s">
        <v>1472</v>
      </c>
      <c r="E618" s="1" t="s">
        <v>34</v>
      </c>
      <c r="F618" s="54">
        <v>20</v>
      </c>
      <c r="G618" s="49"/>
      <c r="H618" s="21"/>
      <c r="I618" s="48">
        <f t="shared" ref="I618:I681" si="32">TRUNC(G618*(1+H618),2)</f>
        <v>0</v>
      </c>
      <c r="J618" s="45">
        <f t="shared" ref="J618:J681" si="33">TRUNC(F618*I618,2)</f>
        <v>0</v>
      </c>
    </row>
    <row r="619" spans="1:10" ht="63.75" x14ac:dyDescent="0.25">
      <c r="A619" s="1" t="s">
        <v>832</v>
      </c>
      <c r="B619" s="1" t="s">
        <v>992</v>
      </c>
      <c r="C619" s="2">
        <v>99837</v>
      </c>
      <c r="D619" s="3" t="s">
        <v>1473</v>
      </c>
      <c r="E619" s="1" t="s">
        <v>34</v>
      </c>
      <c r="F619" s="54">
        <v>40</v>
      </c>
      <c r="G619" s="49"/>
      <c r="H619" s="21"/>
      <c r="I619" s="48">
        <f t="shared" si="32"/>
        <v>0</v>
      </c>
      <c r="J619" s="45">
        <f t="shared" si="33"/>
        <v>0</v>
      </c>
    </row>
    <row r="620" spans="1:10" ht="63.75" x14ac:dyDescent="0.25">
      <c r="A620" s="1" t="s">
        <v>833</v>
      </c>
      <c r="B620" s="1" t="s">
        <v>992</v>
      </c>
      <c r="C620" s="2">
        <v>99839</v>
      </c>
      <c r="D620" s="3" t="s">
        <v>1474</v>
      </c>
      <c r="E620" s="1" t="s">
        <v>34</v>
      </c>
      <c r="F620" s="54">
        <v>40</v>
      </c>
      <c r="G620" s="49"/>
      <c r="H620" s="21"/>
      <c r="I620" s="48">
        <f t="shared" si="32"/>
        <v>0</v>
      </c>
      <c r="J620" s="45">
        <f t="shared" si="33"/>
        <v>0</v>
      </c>
    </row>
    <row r="621" spans="1:10" ht="25.5" x14ac:dyDescent="0.25">
      <c r="A621" s="1" t="s">
        <v>834</v>
      </c>
      <c r="B621" s="16" t="s">
        <v>992</v>
      </c>
      <c r="C621" s="2">
        <v>99855</v>
      </c>
      <c r="D621" s="3" t="s">
        <v>1475</v>
      </c>
      <c r="E621" s="1" t="s">
        <v>34</v>
      </c>
      <c r="F621" s="54">
        <v>30</v>
      </c>
      <c r="G621" s="49"/>
      <c r="H621" s="21"/>
      <c r="I621" s="48">
        <f t="shared" si="32"/>
        <v>0</v>
      </c>
      <c r="J621" s="45">
        <f t="shared" si="33"/>
        <v>0</v>
      </c>
    </row>
    <row r="622" spans="1:10" ht="25.5" x14ac:dyDescent="0.25">
      <c r="A622" s="1" t="s">
        <v>835</v>
      </c>
      <c r="B622" s="16" t="s">
        <v>1249</v>
      </c>
      <c r="C622" s="71" t="s">
        <v>836</v>
      </c>
      <c r="D622" s="3" t="s">
        <v>837</v>
      </c>
      <c r="E622" s="1" t="s">
        <v>34</v>
      </c>
      <c r="F622" s="54">
        <v>20</v>
      </c>
      <c r="G622" s="49"/>
      <c r="H622" s="21"/>
      <c r="I622" s="48">
        <f t="shared" si="32"/>
        <v>0</v>
      </c>
      <c r="J622" s="45">
        <f t="shared" si="33"/>
        <v>0</v>
      </c>
    </row>
    <row r="623" spans="1:10" ht="25.5" x14ac:dyDescent="0.25">
      <c r="A623" s="1" t="s">
        <v>838</v>
      </c>
      <c r="B623" s="1" t="s">
        <v>1230</v>
      </c>
      <c r="C623" s="71" t="s">
        <v>839</v>
      </c>
      <c r="D623" s="4" t="s">
        <v>1192</v>
      </c>
      <c r="E623" s="1" t="s">
        <v>34</v>
      </c>
      <c r="F623" s="54">
        <v>15</v>
      </c>
      <c r="G623" s="49"/>
      <c r="H623" s="21"/>
      <c r="I623" s="48">
        <f t="shared" si="32"/>
        <v>0</v>
      </c>
      <c r="J623" s="45">
        <f t="shared" si="33"/>
        <v>0</v>
      </c>
    </row>
    <row r="624" spans="1:10" ht="38.25" x14ac:dyDescent="0.25">
      <c r="A624" s="1" t="s">
        <v>840</v>
      </c>
      <c r="B624" s="16" t="s">
        <v>992</v>
      </c>
      <c r="C624" s="2">
        <v>99861</v>
      </c>
      <c r="D624" s="4" t="s">
        <v>1193</v>
      </c>
      <c r="E624" s="1" t="s">
        <v>11</v>
      </c>
      <c r="F624" s="54">
        <v>40</v>
      </c>
      <c r="G624" s="49"/>
      <c r="H624" s="21"/>
      <c r="I624" s="48">
        <f t="shared" si="32"/>
        <v>0</v>
      </c>
      <c r="J624" s="45">
        <f t="shared" si="33"/>
        <v>0</v>
      </c>
    </row>
    <row r="625" spans="1:10" ht="38.25" x14ac:dyDescent="0.25">
      <c r="A625" s="1" t="s">
        <v>841</v>
      </c>
      <c r="B625" s="16" t="s">
        <v>992</v>
      </c>
      <c r="C625" s="2">
        <v>99862</v>
      </c>
      <c r="D625" s="4" t="s">
        <v>1194</v>
      </c>
      <c r="E625" s="1" t="s">
        <v>11</v>
      </c>
      <c r="F625" s="54">
        <v>35</v>
      </c>
      <c r="G625" s="49"/>
      <c r="H625" s="21"/>
      <c r="I625" s="48">
        <f t="shared" si="32"/>
        <v>0</v>
      </c>
      <c r="J625" s="45">
        <f t="shared" si="33"/>
        <v>0</v>
      </c>
    </row>
    <row r="626" spans="1:10" ht="38.25" x14ac:dyDescent="0.25">
      <c r="A626" s="1" t="s">
        <v>842</v>
      </c>
      <c r="B626" s="1" t="s">
        <v>992</v>
      </c>
      <c r="C626" s="2">
        <v>100862</v>
      </c>
      <c r="D626" s="4" t="s">
        <v>1195</v>
      </c>
      <c r="E626" s="1" t="s">
        <v>23</v>
      </c>
      <c r="F626" s="54">
        <v>40</v>
      </c>
      <c r="G626" s="49"/>
      <c r="H626" s="21"/>
      <c r="I626" s="48">
        <f t="shared" si="32"/>
        <v>0</v>
      </c>
      <c r="J626" s="45">
        <f t="shared" si="33"/>
        <v>0</v>
      </c>
    </row>
    <row r="627" spans="1:10" ht="38.25" x14ac:dyDescent="0.25">
      <c r="A627" s="1" t="s">
        <v>843</v>
      </c>
      <c r="B627" s="1" t="s">
        <v>992</v>
      </c>
      <c r="C627" s="2">
        <v>100863</v>
      </c>
      <c r="D627" s="4" t="s">
        <v>1196</v>
      </c>
      <c r="E627" s="1" t="s">
        <v>23</v>
      </c>
      <c r="F627" s="54">
        <v>9</v>
      </c>
      <c r="G627" s="49"/>
      <c r="H627" s="21"/>
      <c r="I627" s="48">
        <f t="shared" si="32"/>
        <v>0</v>
      </c>
      <c r="J627" s="45">
        <f t="shared" si="33"/>
        <v>0</v>
      </c>
    </row>
    <row r="628" spans="1:10" ht="38.25" x14ac:dyDescent="0.25">
      <c r="A628" s="1" t="s">
        <v>844</v>
      </c>
      <c r="B628" s="1" t="s">
        <v>992</v>
      </c>
      <c r="C628" s="2">
        <v>100864</v>
      </c>
      <c r="D628" s="4" t="s">
        <v>1197</v>
      </c>
      <c r="E628" s="1" t="s">
        <v>23</v>
      </c>
      <c r="F628" s="54">
        <v>9</v>
      </c>
      <c r="G628" s="49"/>
      <c r="H628" s="21"/>
      <c r="I628" s="48">
        <f t="shared" si="32"/>
        <v>0</v>
      </c>
      <c r="J628" s="45">
        <f t="shared" si="33"/>
        <v>0</v>
      </c>
    </row>
    <row r="629" spans="1:10" ht="38.25" x14ac:dyDescent="0.25">
      <c r="A629" s="12" t="s">
        <v>845</v>
      </c>
      <c r="B629" s="1" t="s">
        <v>992</v>
      </c>
      <c r="C629" s="15">
        <v>100865</v>
      </c>
      <c r="D629" s="11" t="s">
        <v>1198</v>
      </c>
      <c r="E629" s="12" t="s">
        <v>23</v>
      </c>
      <c r="F629" s="56">
        <v>9</v>
      </c>
      <c r="G629" s="49"/>
      <c r="H629" s="21"/>
      <c r="I629" s="48">
        <f t="shared" si="32"/>
        <v>0</v>
      </c>
      <c r="J629" s="45">
        <f t="shared" si="33"/>
        <v>0</v>
      </c>
    </row>
    <row r="630" spans="1:10" ht="38.25" x14ac:dyDescent="0.25">
      <c r="A630" s="1" t="s">
        <v>846</v>
      </c>
      <c r="B630" s="1" t="s">
        <v>992</v>
      </c>
      <c r="C630" s="2">
        <v>100866</v>
      </c>
      <c r="D630" s="3" t="s">
        <v>1242</v>
      </c>
      <c r="E630" s="1" t="s">
        <v>23</v>
      </c>
      <c r="F630" s="54">
        <v>9</v>
      </c>
      <c r="G630" s="49"/>
      <c r="H630" s="21"/>
      <c r="I630" s="48">
        <f t="shared" si="32"/>
        <v>0</v>
      </c>
      <c r="J630" s="45">
        <f t="shared" si="33"/>
        <v>0</v>
      </c>
    </row>
    <row r="631" spans="1:10" ht="38.25" x14ac:dyDescent="0.25">
      <c r="A631" s="1" t="s">
        <v>847</v>
      </c>
      <c r="B631" s="1" t="s">
        <v>992</v>
      </c>
      <c r="C631" s="2">
        <v>100867</v>
      </c>
      <c r="D631" s="3" t="s">
        <v>1373</v>
      </c>
      <c r="E631" s="1" t="s">
        <v>23</v>
      </c>
      <c r="F631" s="54">
        <v>9</v>
      </c>
      <c r="G631" s="49"/>
      <c r="H631" s="21"/>
      <c r="I631" s="48">
        <f t="shared" si="32"/>
        <v>0</v>
      </c>
      <c r="J631" s="45">
        <f t="shared" si="33"/>
        <v>0</v>
      </c>
    </row>
    <row r="632" spans="1:10" ht="38.25" x14ac:dyDescent="0.25">
      <c r="A632" s="1" t="s">
        <v>848</v>
      </c>
      <c r="B632" s="1" t="s">
        <v>992</v>
      </c>
      <c r="C632" s="2">
        <v>100868</v>
      </c>
      <c r="D632" s="3" t="s">
        <v>1374</v>
      </c>
      <c r="E632" s="1" t="s">
        <v>23</v>
      </c>
      <c r="F632" s="54">
        <v>9</v>
      </c>
      <c r="G632" s="49"/>
      <c r="H632" s="21"/>
      <c r="I632" s="48">
        <f t="shared" si="32"/>
        <v>0</v>
      </c>
      <c r="J632" s="45">
        <f t="shared" si="33"/>
        <v>0</v>
      </c>
    </row>
    <row r="633" spans="1:10" ht="38.25" x14ac:dyDescent="0.25">
      <c r="A633" s="1" t="s">
        <v>849</v>
      </c>
      <c r="B633" s="1" t="s">
        <v>992</v>
      </c>
      <c r="C633" s="2">
        <v>100869</v>
      </c>
      <c r="D633" s="3" t="s">
        <v>1375</v>
      </c>
      <c r="E633" s="1" t="s">
        <v>23</v>
      </c>
      <c r="F633" s="54">
        <v>11</v>
      </c>
      <c r="G633" s="49"/>
      <c r="H633" s="21"/>
      <c r="I633" s="48">
        <f t="shared" si="32"/>
        <v>0</v>
      </c>
      <c r="J633" s="45">
        <f t="shared" si="33"/>
        <v>0</v>
      </c>
    </row>
    <row r="634" spans="1:10" ht="25.5" x14ac:dyDescent="0.25">
      <c r="A634" s="1" t="s">
        <v>850</v>
      </c>
      <c r="B634" s="16" t="s">
        <v>992</v>
      </c>
      <c r="C634" s="2">
        <v>100875</v>
      </c>
      <c r="D634" s="4" t="s">
        <v>1199</v>
      </c>
      <c r="E634" s="1" t="s">
        <v>23</v>
      </c>
      <c r="F634" s="54">
        <v>13</v>
      </c>
      <c r="G634" s="49"/>
      <c r="H634" s="21"/>
      <c r="I634" s="48">
        <f t="shared" si="32"/>
        <v>0</v>
      </c>
      <c r="J634" s="45">
        <f t="shared" si="33"/>
        <v>0</v>
      </c>
    </row>
    <row r="635" spans="1:10" ht="25.5" x14ac:dyDescent="0.25">
      <c r="A635" s="1" t="s">
        <v>851</v>
      </c>
      <c r="B635" s="16" t="s">
        <v>1249</v>
      </c>
      <c r="C635" s="71" t="s">
        <v>852</v>
      </c>
      <c r="D635" s="3" t="s">
        <v>853</v>
      </c>
      <c r="E635" s="1" t="s">
        <v>23</v>
      </c>
      <c r="F635" s="54">
        <v>5</v>
      </c>
      <c r="G635" s="49"/>
      <c r="H635" s="21"/>
      <c r="I635" s="48">
        <f t="shared" si="32"/>
        <v>0</v>
      </c>
      <c r="J635" s="45">
        <f t="shared" si="33"/>
        <v>0</v>
      </c>
    </row>
    <row r="636" spans="1:10" ht="25.5" x14ac:dyDescent="0.25">
      <c r="A636" s="1" t="s">
        <v>1528</v>
      </c>
      <c r="B636" s="16" t="s">
        <v>1249</v>
      </c>
      <c r="C636" s="71" t="s">
        <v>855</v>
      </c>
      <c r="D636" s="3" t="s">
        <v>856</v>
      </c>
      <c r="E636" s="1" t="s">
        <v>857</v>
      </c>
      <c r="F636" s="54">
        <v>7</v>
      </c>
      <c r="G636" s="49"/>
      <c r="H636" s="21"/>
      <c r="I636" s="48">
        <f t="shared" si="32"/>
        <v>0</v>
      </c>
      <c r="J636" s="45">
        <f t="shared" si="33"/>
        <v>0</v>
      </c>
    </row>
    <row r="637" spans="1:10" x14ac:dyDescent="0.25">
      <c r="A637" s="1" t="s">
        <v>1529</v>
      </c>
      <c r="B637" s="16" t="s">
        <v>879</v>
      </c>
      <c r="C637" s="2">
        <v>170598</v>
      </c>
      <c r="D637" s="3" t="s">
        <v>859</v>
      </c>
      <c r="E637" s="1" t="s">
        <v>23</v>
      </c>
      <c r="F637" s="54">
        <v>33</v>
      </c>
      <c r="G637" s="49"/>
      <c r="H637" s="21"/>
      <c r="I637" s="48">
        <f t="shared" si="32"/>
        <v>0</v>
      </c>
      <c r="J637" s="45">
        <f t="shared" si="33"/>
        <v>0</v>
      </c>
    </row>
    <row r="638" spans="1:10" ht="25.5" x14ac:dyDescent="0.25">
      <c r="A638" s="1" t="s">
        <v>1530</v>
      </c>
      <c r="B638" s="16" t="s">
        <v>879</v>
      </c>
      <c r="C638" s="2">
        <v>170593</v>
      </c>
      <c r="D638" s="3" t="s">
        <v>861</v>
      </c>
      <c r="E638" s="1" t="s">
        <v>23</v>
      </c>
      <c r="F638" s="54">
        <v>7</v>
      </c>
      <c r="G638" s="49"/>
      <c r="H638" s="21"/>
      <c r="I638" s="48">
        <f t="shared" si="32"/>
        <v>0</v>
      </c>
      <c r="J638" s="45">
        <f t="shared" si="33"/>
        <v>0</v>
      </c>
    </row>
    <row r="639" spans="1:10" x14ac:dyDescent="0.25">
      <c r="A639" s="1" t="s">
        <v>854</v>
      </c>
      <c r="B639" s="16" t="s">
        <v>879</v>
      </c>
      <c r="C639" s="2">
        <v>170594</v>
      </c>
      <c r="D639" s="3" t="s">
        <v>863</v>
      </c>
      <c r="E639" s="1" t="s">
        <v>23</v>
      </c>
      <c r="F639" s="54">
        <v>7</v>
      </c>
      <c r="G639" s="49"/>
      <c r="H639" s="21"/>
      <c r="I639" s="48">
        <f t="shared" si="32"/>
        <v>0</v>
      </c>
      <c r="J639" s="45">
        <f t="shared" si="33"/>
        <v>0</v>
      </c>
    </row>
    <row r="640" spans="1:10" ht="25.5" x14ac:dyDescent="0.25">
      <c r="A640" s="1" t="s">
        <v>858</v>
      </c>
      <c r="B640" s="16" t="s">
        <v>879</v>
      </c>
      <c r="C640" s="2">
        <v>170595</v>
      </c>
      <c r="D640" s="3" t="s">
        <v>865</v>
      </c>
      <c r="E640" s="1" t="s">
        <v>23</v>
      </c>
      <c r="F640" s="54">
        <v>7</v>
      </c>
      <c r="G640" s="49"/>
      <c r="H640" s="21"/>
      <c r="I640" s="48">
        <f t="shared" si="32"/>
        <v>0</v>
      </c>
      <c r="J640" s="45">
        <f t="shared" si="33"/>
        <v>0</v>
      </c>
    </row>
    <row r="641" spans="1:10" ht="25.5" x14ac:dyDescent="0.25">
      <c r="A641" s="1" t="s">
        <v>860</v>
      </c>
      <c r="B641" s="16" t="s">
        <v>879</v>
      </c>
      <c r="C641" s="2">
        <v>170596</v>
      </c>
      <c r="D641" s="3" t="s">
        <v>867</v>
      </c>
      <c r="E641" s="1" t="s">
        <v>23</v>
      </c>
      <c r="F641" s="54">
        <v>7</v>
      </c>
      <c r="G641" s="49"/>
      <c r="H641" s="21"/>
      <c r="I641" s="48">
        <f t="shared" si="32"/>
        <v>0</v>
      </c>
      <c r="J641" s="45">
        <f t="shared" si="33"/>
        <v>0</v>
      </c>
    </row>
    <row r="642" spans="1:10" ht="25.5" x14ac:dyDescent="0.25">
      <c r="A642" s="1" t="s">
        <v>862</v>
      </c>
      <c r="B642" s="16" t="s">
        <v>879</v>
      </c>
      <c r="C642" s="2">
        <v>170597</v>
      </c>
      <c r="D642" s="3" t="s">
        <v>869</v>
      </c>
      <c r="E642" s="1" t="s">
        <v>23</v>
      </c>
      <c r="F642" s="54">
        <v>11</v>
      </c>
      <c r="G642" s="49"/>
      <c r="H642" s="21"/>
      <c r="I642" s="48">
        <f t="shared" si="32"/>
        <v>0</v>
      </c>
      <c r="J642" s="45">
        <f t="shared" si="33"/>
        <v>0</v>
      </c>
    </row>
    <row r="643" spans="1:10" ht="25.5" x14ac:dyDescent="0.25">
      <c r="A643" s="1" t="s">
        <v>864</v>
      </c>
      <c r="B643" s="16" t="s">
        <v>1249</v>
      </c>
      <c r="C643" s="71" t="s">
        <v>871</v>
      </c>
      <c r="D643" s="3" t="s">
        <v>872</v>
      </c>
      <c r="E643" s="1" t="s">
        <v>23</v>
      </c>
      <c r="F643" s="54">
        <v>7</v>
      </c>
      <c r="G643" s="49"/>
      <c r="H643" s="21"/>
      <c r="I643" s="48">
        <f t="shared" si="32"/>
        <v>0</v>
      </c>
      <c r="J643" s="45">
        <f t="shared" si="33"/>
        <v>0</v>
      </c>
    </row>
    <row r="644" spans="1:10" x14ac:dyDescent="0.25">
      <c r="A644" s="1" t="s">
        <v>866</v>
      </c>
      <c r="B644" s="16" t="s">
        <v>879</v>
      </c>
      <c r="C644" s="71">
        <v>174501</v>
      </c>
      <c r="D644" s="3" t="s">
        <v>874</v>
      </c>
      <c r="E644" s="1" t="s">
        <v>875</v>
      </c>
      <c r="F644" s="54">
        <v>5800</v>
      </c>
      <c r="G644" s="49"/>
      <c r="H644" s="21"/>
      <c r="I644" s="48">
        <f t="shared" si="32"/>
        <v>0</v>
      </c>
      <c r="J644" s="45">
        <f t="shared" si="33"/>
        <v>0</v>
      </c>
    </row>
    <row r="645" spans="1:10" x14ac:dyDescent="0.25">
      <c r="A645" s="1" t="s">
        <v>868</v>
      </c>
      <c r="B645" s="16" t="s">
        <v>879</v>
      </c>
      <c r="C645" s="71">
        <v>174502</v>
      </c>
      <c r="D645" s="3" t="s">
        <v>877</v>
      </c>
      <c r="E645" s="1" t="s">
        <v>29</v>
      </c>
      <c r="F645" s="54">
        <v>5800</v>
      </c>
      <c r="G645" s="49"/>
      <c r="H645" s="21"/>
      <c r="I645" s="48">
        <f t="shared" si="32"/>
        <v>0</v>
      </c>
      <c r="J645" s="45">
        <f t="shared" si="33"/>
        <v>0</v>
      </c>
    </row>
    <row r="646" spans="1:10" ht="25.5" x14ac:dyDescent="0.25">
      <c r="A646" s="1" t="s">
        <v>870</v>
      </c>
      <c r="B646" s="1" t="s">
        <v>1232</v>
      </c>
      <c r="C646" s="71">
        <v>100200</v>
      </c>
      <c r="D646" s="3" t="s">
        <v>880</v>
      </c>
      <c r="E646" s="1" t="s">
        <v>11</v>
      </c>
      <c r="F646" s="54">
        <v>1950</v>
      </c>
      <c r="G646" s="49"/>
      <c r="H646" s="21"/>
      <c r="I646" s="48">
        <f t="shared" si="32"/>
        <v>0</v>
      </c>
      <c r="J646" s="45">
        <f t="shared" si="33"/>
        <v>0</v>
      </c>
    </row>
    <row r="647" spans="1:10" ht="25.5" x14ac:dyDescent="0.25">
      <c r="A647" s="1" t="s">
        <v>873</v>
      </c>
      <c r="B647" s="16" t="s">
        <v>1249</v>
      </c>
      <c r="C647" s="71" t="s">
        <v>882</v>
      </c>
      <c r="D647" s="3" t="s">
        <v>883</v>
      </c>
      <c r="E647" s="1" t="s">
        <v>884</v>
      </c>
      <c r="F647" s="54">
        <v>195</v>
      </c>
      <c r="G647" s="49"/>
      <c r="H647" s="21"/>
      <c r="I647" s="48">
        <f t="shared" si="32"/>
        <v>0</v>
      </c>
      <c r="J647" s="45">
        <f t="shared" si="33"/>
        <v>0</v>
      </c>
    </row>
    <row r="648" spans="1:10" x14ac:dyDescent="0.25">
      <c r="A648" s="1" t="s">
        <v>876</v>
      </c>
      <c r="B648" s="16" t="s">
        <v>879</v>
      </c>
      <c r="C648" s="2">
        <v>170401</v>
      </c>
      <c r="D648" s="3" t="s">
        <v>886</v>
      </c>
      <c r="E648" s="1" t="s">
        <v>11</v>
      </c>
      <c r="F648" s="54">
        <v>6000</v>
      </c>
      <c r="G648" s="49"/>
      <c r="H648" s="21"/>
      <c r="I648" s="48">
        <f t="shared" si="32"/>
        <v>0</v>
      </c>
      <c r="J648" s="45">
        <f t="shared" si="33"/>
        <v>0</v>
      </c>
    </row>
    <row r="649" spans="1:10" ht="25.5" x14ac:dyDescent="0.25">
      <c r="A649" s="1" t="s">
        <v>878</v>
      </c>
      <c r="B649" s="16" t="s">
        <v>879</v>
      </c>
      <c r="C649" s="72" t="s">
        <v>1376</v>
      </c>
      <c r="D649" s="3" t="s">
        <v>888</v>
      </c>
      <c r="E649" s="1" t="s">
        <v>889</v>
      </c>
      <c r="F649" s="54">
        <v>5000</v>
      </c>
      <c r="G649" s="49"/>
      <c r="H649" s="21"/>
      <c r="I649" s="48">
        <f t="shared" si="32"/>
        <v>0</v>
      </c>
      <c r="J649" s="45">
        <f t="shared" si="33"/>
        <v>0</v>
      </c>
    </row>
    <row r="650" spans="1:10" ht="25.5" x14ac:dyDescent="0.25">
      <c r="A650" s="1" t="s">
        <v>881</v>
      </c>
      <c r="B650" s="16" t="s">
        <v>992</v>
      </c>
      <c r="C650" s="2">
        <v>100195</v>
      </c>
      <c r="D650" s="4" t="s">
        <v>1200</v>
      </c>
      <c r="E650" s="1" t="s">
        <v>891</v>
      </c>
      <c r="F650" s="54">
        <v>2000</v>
      </c>
      <c r="G650" s="49"/>
      <c r="H650" s="21"/>
      <c r="I650" s="48">
        <f t="shared" si="32"/>
        <v>0</v>
      </c>
      <c r="J650" s="45">
        <f t="shared" si="33"/>
        <v>0</v>
      </c>
    </row>
    <row r="651" spans="1:10" ht="25.5" x14ac:dyDescent="0.25">
      <c r="A651" s="1" t="s">
        <v>885</v>
      </c>
      <c r="B651" s="16" t="s">
        <v>992</v>
      </c>
      <c r="C651" s="2">
        <v>100196</v>
      </c>
      <c r="D651" s="4" t="s">
        <v>1201</v>
      </c>
      <c r="E651" s="1" t="s">
        <v>891</v>
      </c>
      <c r="F651" s="54">
        <v>2000</v>
      </c>
      <c r="G651" s="49"/>
      <c r="H651" s="21"/>
      <c r="I651" s="48">
        <f t="shared" si="32"/>
        <v>0</v>
      </c>
      <c r="J651" s="45">
        <f t="shared" si="33"/>
        <v>0</v>
      </c>
    </row>
    <row r="652" spans="1:10" ht="25.5" x14ac:dyDescent="0.25">
      <c r="A652" s="1" t="s">
        <v>887</v>
      </c>
      <c r="B652" s="16" t="s">
        <v>992</v>
      </c>
      <c r="C652" s="2">
        <v>100197</v>
      </c>
      <c r="D652" s="4" t="s">
        <v>1202</v>
      </c>
      <c r="E652" s="1" t="s">
        <v>891</v>
      </c>
      <c r="F652" s="54">
        <v>2000</v>
      </c>
      <c r="G652" s="49"/>
      <c r="H652" s="21"/>
      <c r="I652" s="48">
        <f t="shared" si="32"/>
        <v>0</v>
      </c>
      <c r="J652" s="45">
        <f t="shared" si="33"/>
        <v>0</v>
      </c>
    </row>
    <row r="653" spans="1:10" ht="25.5" x14ac:dyDescent="0.25">
      <c r="A653" s="1" t="s">
        <v>890</v>
      </c>
      <c r="B653" s="16" t="s">
        <v>992</v>
      </c>
      <c r="C653" s="2">
        <v>100229</v>
      </c>
      <c r="D653" s="3" t="s">
        <v>1243</v>
      </c>
      <c r="E653" s="1" t="s">
        <v>64</v>
      </c>
      <c r="F653" s="54">
        <v>26931</v>
      </c>
      <c r="G653" s="49"/>
      <c r="H653" s="21"/>
      <c r="I653" s="48">
        <f t="shared" si="32"/>
        <v>0</v>
      </c>
      <c r="J653" s="45">
        <f t="shared" si="33"/>
        <v>0</v>
      </c>
    </row>
    <row r="654" spans="1:10" ht="25.5" x14ac:dyDescent="0.25">
      <c r="A654" s="1" t="s">
        <v>892</v>
      </c>
      <c r="B654" s="16" t="s">
        <v>992</v>
      </c>
      <c r="C654" s="2">
        <v>100230</v>
      </c>
      <c r="D654" s="3" t="s">
        <v>1244</v>
      </c>
      <c r="E654" s="1" t="s">
        <v>64</v>
      </c>
      <c r="F654" s="54">
        <v>26000</v>
      </c>
      <c r="G654" s="49"/>
      <c r="H654" s="21"/>
      <c r="I654" s="48">
        <f t="shared" si="32"/>
        <v>0</v>
      </c>
      <c r="J654" s="45">
        <f t="shared" si="33"/>
        <v>0</v>
      </c>
    </row>
    <row r="655" spans="1:10" ht="25.5" x14ac:dyDescent="0.25">
      <c r="A655" s="1" t="s">
        <v>893</v>
      </c>
      <c r="B655" s="16" t="s">
        <v>992</v>
      </c>
      <c r="C655" s="2">
        <v>100271</v>
      </c>
      <c r="D655" s="4" t="s">
        <v>1203</v>
      </c>
      <c r="E655" s="1" t="s">
        <v>897</v>
      </c>
      <c r="F655" s="54">
        <v>190</v>
      </c>
      <c r="G655" s="49"/>
      <c r="H655" s="21"/>
      <c r="I655" s="48">
        <f t="shared" si="32"/>
        <v>0</v>
      </c>
      <c r="J655" s="45">
        <f t="shared" si="33"/>
        <v>0</v>
      </c>
    </row>
    <row r="656" spans="1:10" ht="25.5" x14ac:dyDescent="0.25">
      <c r="A656" s="1" t="s">
        <v>894</v>
      </c>
      <c r="B656" s="16" t="s">
        <v>992</v>
      </c>
      <c r="C656" s="2">
        <v>100231</v>
      </c>
      <c r="D656" s="3" t="s">
        <v>1245</v>
      </c>
      <c r="E656" s="1" t="s">
        <v>64</v>
      </c>
      <c r="F656" s="54">
        <v>1560</v>
      </c>
      <c r="G656" s="49"/>
      <c r="H656" s="21"/>
      <c r="I656" s="48">
        <f t="shared" si="32"/>
        <v>0</v>
      </c>
      <c r="J656" s="45">
        <f t="shared" si="33"/>
        <v>0</v>
      </c>
    </row>
    <row r="657" spans="1:10" ht="38.25" x14ac:dyDescent="0.25">
      <c r="A657" s="1" t="s">
        <v>895</v>
      </c>
      <c r="B657" s="16" t="s">
        <v>992</v>
      </c>
      <c r="C657" s="2">
        <v>100220</v>
      </c>
      <c r="D657" s="4" t="s">
        <v>1204</v>
      </c>
      <c r="E657" s="1" t="s">
        <v>897</v>
      </c>
      <c r="F657" s="54">
        <v>400</v>
      </c>
      <c r="G657" s="49"/>
      <c r="H657" s="21"/>
      <c r="I657" s="48">
        <f t="shared" si="32"/>
        <v>0</v>
      </c>
      <c r="J657" s="45">
        <f t="shared" si="33"/>
        <v>0</v>
      </c>
    </row>
    <row r="658" spans="1:10" ht="38.25" x14ac:dyDescent="0.25">
      <c r="A658" s="1" t="s">
        <v>896</v>
      </c>
      <c r="B658" s="16" t="s">
        <v>992</v>
      </c>
      <c r="C658" s="2">
        <v>100234</v>
      </c>
      <c r="D658" s="3" t="s">
        <v>1246</v>
      </c>
      <c r="E658" s="1" t="s">
        <v>11</v>
      </c>
      <c r="F658" s="54">
        <v>13000</v>
      </c>
      <c r="G658" s="49"/>
      <c r="H658" s="21"/>
      <c r="I658" s="48">
        <f t="shared" si="32"/>
        <v>0</v>
      </c>
      <c r="J658" s="45">
        <f t="shared" si="33"/>
        <v>0</v>
      </c>
    </row>
    <row r="659" spans="1:10" ht="25.5" x14ac:dyDescent="0.25">
      <c r="A659" s="1" t="s">
        <v>898</v>
      </c>
      <c r="B659" s="16" t="s">
        <v>992</v>
      </c>
      <c r="C659" s="2">
        <v>100235</v>
      </c>
      <c r="D659" s="3" t="s">
        <v>1247</v>
      </c>
      <c r="E659" s="1" t="s">
        <v>902</v>
      </c>
      <c r="F659" s="54">
        <v>18200</v>
      </c>
      <c r="G659" s="49"/>
      <c r="H659" s="21"/>
      <c r="I659" s="48">
        <f t="shared" si="32"/>
        <v>0</v>
      </c>
      <c r="J659" s="45">
        <f t="shared" si="33"/>
        <v>0</v>
      </c>
    </row>
    <row r="660" spans="1:10" ht="25.5" x14ac:dyDescent="0.25">
      <c r="A660" s="1" t="s">
        <v>899</v>
      </c>
      <c r="B660" s="16" t="s">
        <v>992</v>
      </c>
      <c r="C660" s="2">
        <v>100225</v>
      </c>
      <c r="D660" s="3" t="s">
        <v>1476</v>
      </c>
      <c r="E660" s="1" t="s">
        <v>904</v>
      </c>
      <c r="F660" s="54">
        <v>8000</v>
      </c>
      <c r="G660" s="49"/>
      <c r="H660" s="21"/>
      <c r="I660" s="48">
        <f t="shared" si="32"/>
        <v>0</v>
      </c>
      <c r="J660" s="45">
        <f t="shared" si="33"/>
        <v>0</v>
      </c>
    </row>
    <row r="661" spans="1:10" ht="51" x14ac:dyDescent="0.25">
      <c r="A661" s="1" t="s">
        <v>900</v>
      </c>
      <c r="B661" s="1" t="s">
        <v>992</v>
      </c>
      <c r="C661" s="2">
        <v>100268</v>
      </c>
      <c r="D661" s="4" t="s">
        <v>1205</v>
      </c>
      <c r="E661" s="1" t="s">
        <v>906</v>
      </c>
      <c r="F661" s="54">
        <v>16</v>
      </c>
      <c r="G661" s="49"/>
      <c r="H661" s="21"/>
      <c r="I661" s="48">
        <f t="shared" si="32"/>
        <v>0</v>
      </c>
      <c r="J661" s="45">
        <f t="shared" si="33"/>
        <v>0</v>
      </c>
    </row>
    <row r="662" spans="1:10" ht="76.5" x14ac:dyDescent="0.25">
      <c r="A662" s="1" t="s">
        <v>901</v>
      </c>
      <c r="B662" s="1" t="s">
        <v>992</v>
      </c>
      <c r="C662" s="2">
        <v>100269</v>
      </c>
      <c r="D662" s="4" t="s">
        <v>1206</v>
      </c>
      <c r="E662" s="1" t="s">
        <v>23</v>
      </c>
      <c r="F662" s="54">
        <v>16</v>
      </c>
      <c r="G662" s="49"/>
      <c r="H662" s="21"/>
      <c r="I662" s="48">
        <f t="shared" si="32"/>
        <v>0</v>
      </c>
      <c r="J662" s="45">
        <f t="shared" si="33"/>
        <v>0</v>
      </c>
    </row>
    <row r="663" spans="1:10" ht="38.25" x14ac:dyDescent="0.25">
      <c r="A663" s="1" t="s">
        <v>903</v>
      </c>
      <c r="B663" s="1" t="s">
        <v>992</v>
      </c>
      <c r="C663" s="2">
        <v>100278</v>
      </c>
      <c r="D663" s="4" t="s">
        <v>1207</v>
      </c>
      <c r="E663" s="1" t="s">
        <v>906</v>
      </c>
      <c r="F663" s="54">
        <v>16</v>
      </c>
      <c r="G663" s="49"/>
      <c r="H663" s="21"/>
      <c r="I663" s="48">
        <f t="shared" si="32"/>
        <v>0</v>
      </c>
      <c r="J663" s="45">
        <f t="shared" si="33"/>
        <v>0</v>
      </c>
    </row>
    <row r="664" spans="1:10" ht="51" x14ac:dyDescent="0.25">
      <c r="A664" s="1" t="s">
        <v>905</v>
      </c>
      <c r="B664" s="1" t="s">
        <v>992</v>
      </c>
      <c r="C664" s="2">
        <v>100279</v>
      </c>
      <c r="D664" s="4" t="s">
        <v>1208</v>
      </c>
      <c r="E664" s="1" t="s">
        <v>23</v>
      </c>
      <c r="F664" s="54">
        <v>16</v>
      </c>
      <c r="G664" s="49"/>
      <c r="H664" s="21"/>
      <c r="I664" s="48">
        <f t="shared" si="32"/>
        <v>0</v>
      </c>
      <c r="J664" s="45">
        <f t="shared" si="33"/>
        <v>0</v>
      </c>
    </row>
    <row r="665" spans="1:10" ht="51" x14ac:dyDescent="0.25">
      <c r="A665" s="1" t="s">
        <v>907</v>
      </c>
      <c r="B665" s="1" t="s">
        <v>992</v>
      </c>
      <c r="C665" s="2">
        <v>100280</v>
      </c>
      <c r="D665" s="4" t="s">
        <v>1209</v>
      </c>
      <c r="E665" s="1" t="s">
        <v>906</v>
      </c>
      <c r="F665" s="54">
        <v>16</v>
      </c>
      <c r="G665" s="49"/>
      <c r="H665" s="21"/>
      <c r="I665" s="48">
        <f t="shared" si="32"/>
        <v>0</v>
      </c>
      <c r="J665" s="45">
        <f t="shared" si="33"/>
        <v>0</v>
      </c>
    </row>
    <row r="666" spans="1:10" ht="38.25" x14ac:dyDescent="0.25">
      <c r="A666" s="1" t="s">
        <v>908</v>
      </c>
      <c r="B666" s="1" t="s">
        <v>992</v>
      </c>
      <c r="C666" s="2">
        <v>100208</v>
      </c>
      <c r="D666" s="4" t="s">
        <v>1210</v>
      </c>
      <c r="E666" s="1" t="s">
        <v>906</v>
      </c>
      <c r="F666" s="54">
        <v>390</v>
      </c>
      <c r="G666" s="49"/>
      <c r="H666" s="21"/>
      <c r="I666" s="48">
        <f t="shared" si="32"/>
        <v>0</v>
      </c>
      <c r="J666" s="45">
        <f t="shared" si="33"/>
        <v>0</v>
      </c>
    </row>
    <row r="667" spans="1:10" ht="38.25" x14ac:dyDescent="0.25">
      <c r="A667" s="1" t="s">
        <v>909</v>
      </c>
      <c r="B667" s="1" t="s">
        <v>992</v>
      </c>
      <c r="C667" s="15">
        <v>100209</v>
      </c>
      <c r="D667" s="13" t="s">
        <v>1477</v>
      </c>
      <c r="E667" s="12" t="s">
        <v>906</v>
      </c>
      <c r="F667" s="56">
        <v>390</v>
      </c>
      <c r="G667" s="49"/>
      <c r="H667" s="21"/>
      <c r="I667" s="48">
        <f t="shared" si="32"/>
        <v>0</v>
      </c>
      <c r="J667" s="45">
        <f t="shared" si="33"/>
        <v>0</v>
      </c>
    </row>
    <row r="668" spans="1:10" ht="51" x14ac:dyDescent="0.25">
      <c r="A668" s="1" t="s">
        <v>910</v>
      </c>
      <c r="B668" s="1" t="s">
        <v>992</v>
      </c>
      <c r="C668" s="2">
        <v>100232</v>
      </c>
      <c r="D668" s="4" t="s">
        <v>1211</v>
      </c>
      <c r="E668" s="1" t="s">
        <v>23</v>
      </c>
      <c r="F668" s="54">
        <v>390</v>
      </c>
      <c r="G668" s="49"/>
      <c r="H668" s="21"/>
      <c r="I668" s="48">
        <f t="shared" si="32"/>
        <v>0</v>
      </c>
      <c r="J668" s="45">
        <f t="shared" si="33"/>
        <v>0</v>
      </c>
    </row>
    <row r="669" spans="1:10" ht="38.25" x14ac:dyDescent="0.25">
      <c r="A669" s="1" t="s">
        <v>911</v>
      </c>
      <c r="B669" s="1" t="s">
        <v>992</v>
      </c>
      <c r="C669" s="2">
        <v>100233</v>
      </c>
      <c r="D669" s="3" t="s">
        <v>1478</v>
      </c>
      <c r="E669" s="1" t="s">
        <v>23</v>
      </c>
      <c r="F669" s="54">
        <v>390</v>
      </c>
      <c r="G669" s="49"/>
      <c r="H669" s="21"/>
      <c r="I669" s="48">
        <f t="shared" si="32"/>
        <v>0</v>
      </c>
      <c r="J669" s="45">
        <f t="shared" si="33"/>
        <v>0</v>
      </c>
    </row>
    <row r="670" spans="1:10" ht="25.5" x14ac:dyDescent="0.25">
      <c r="A670" s="1" t="s">
        <v>912</v>
      </c>
      <c r="B670" s="16" t="s">
        <v>992</v>
      </c>
      <c r="C670" s="2">
        <v>100264</v>
      </c>
      <c r="D670" s="4" t="s">
        <v>1212</v>
      </c>
      <c r="E670" s="1" t="s">
        <v>897</v>
      </c>
      <c r="F670" s="54">
        <v>16</v>
      </c>
      <c r="G670" s="49"/>
      <c r="H670" s="21"/>
      <c r="I670" s="48">
        <f t="shared" si="32"/>
        <v>0</v>
      </c>
      <c r="J670" s="45">
        <f t="shared" si="33"/>
        <v>0</v>
      </c>
    </row>
    <row r="671" spans="1:10" ht="25.5" x14ac:dyDescent="0.25">
      <c r="A671" s="1" t="s">
        <v>913</v>
      </c>
      <c r="B671" s="16" t="s">
        <v>992</v>
      </c>
      <c r="C671" s="2">
        <v>100265</v>
      </c>
      <c r="D671" s="3" t="s">
        <v>1479</v>
      </c>
      <c r="E671" s="1" t="s">
        <v>11</v>
      </c>
      <c r="F671" s="54">
        <v>16</v>
      </c>
      <c r="G671" s="49"/>
      <c r="H671" s="21"/>
      <c r="I671" s="48">
        <f t="shared" si="32"/>
        <v>0</v>
      </c>
      <c r="J671" s="45">
        <f t="shared" si="33"/>
        <v>0</v>
      </c>
    </row>
    <row r="672" spans="1:10" ht="25.5" x14ac:dyDescent="0.25">
      <c r="A672" s="1" t="s">
        <v>914</v>
      </c>
      <c r="B672" s="16" t="s">
        <v>992</v>
      </c>
      <c r="C672" s="2">
        <v>100266</v>
      </c>
      <c r="D672" s="4" t="s">
        <v>1213</v>
      </c>
      <c r="E672" s="1" t="s">
        <v>906</v>
      </c>
      <c r="F672" s="54">
        <v>16</v>
      </c>
      <c r="G672" s="49"/>
      <c r="H672" s="21"/>
      <c r="I672" s="48">
        <f t="shared" si="32"/>
        <v>0</v>
      </c>
      <c r="J672" s="45">
        <f t="shared" si="33"/>
        <v>0</v>
      </c>
    </row>
    <row r="673" spans="1:10" ht="25.5" x14ac:dyDescent="0.25">
      <c r="A673" s="1" t="s">
        <v>915</v>
      </c>
      <c r="B673" s="16" t="s">
        <v>992</v>
      </c>
      <c r="C673" s="2">
        <v>100267</v>
      </c>
      <c r="D673" s="3" t="s">
        <v>1480</v>
      </c>
      <c r="E673" s="1" t="s">
        <v>23</v>
      </c>
      <c r="F673" s="54">
        <v>16</v>
      </c>
      <c r="G673" s="49"/>
      <c r="H673" s="21"/>
      <c r="I673" s="48">
        <f t="shared" si="32"/>
        <v>0</v>
      </c>
      <c r="J673" s="45">
        <f t="shared" si="33"/>
        <v>0</v>
      </c>
    </row>
    <row r="674" spans="1:10" ht="25.5" x14ac:dyDescent="0.25">
      <c r="A674" s="1" t="s">
        <v>916</v>
      </c>
      <c r="B674" s="16" t="s">
        <v>992</v>
      </c>
      <c r="C674" s="2">
        <v>100274</v>
      </c>
      <c r="D674" s="4" t="s">
        <v>1214</v>
      </c>
      <c r="E674" s="1" t="s">
        <v>897</v>
      </c>
      <c r="F674" s="54">
        <v>260</v>
      </c>
      <c r="G674" s="49"/>
      <c r="H674" s="21"/>
      <c r="I674" s="48">
        <f t="shared" si="32"/>
        <v>0</v>
      </c>
      <c r="J674" s="45">
        <f t="shared" si="33"/>
        <v>0</v>
      </c>
    </row>
    <row r="675" spans="1:10" ht="63.75" x14ac:dyDescent="0.25">
      <c r="A675" s="1" t="s">
        <v>917</v>
      </c>
      <c r="B675" s="1" t="s">
        <v>992</v>
      </c>
      <c r="C675" s="2">
        <v>100256</v>
      </c>
      <c r="D675" s="4" t="s">
        <v>1215</v>
      </c>
      <c r="E675" s="1" t="s">
        <v>921</v>
      </c>
      <c r="F675" s="54">
        <v>1400</v>
      </c>
      <c r="G675" s="49"/>
      <c r="H675" s="21"/>
      <c r="I675" s="48">
        <f t="shared" si="32"/>
        <v>0</v>
      </c>
      <c r="J675" s="45">
        <f t="shared" si="33"/>
        <v>0</v>
      </c>
    </row>
    <row r="676" spans="1:10" ht="38.25" x14ac:dyDescent="0.25">
      <c r="A676" s="1" t="s">
        <v>918</v>
      </c>
      <c r="B676" s="1" t="s">
        <v>992</v>
      </c>
      <c r="C676" s="2">
        <v>100257</v>
      </c>
      <c r="D676" s="3" t="s">
        <v>1481</v>
      </c>
      <c r="E676" s="1" t="s">
        <v>921</v>
      </c>
      <c r="F676" s="54">
        <v>1820</v>
      </c>
      <c r="G676" s="49"/>
      <c r="H676" s="21"/>
      <c r="I676" s="48">
        <f t="shared" si="32"/>
        <v>0</v>
      </c>
      <c r="J676" s="45">
        <f t="shared" si="33"/>
        <v>0</v>
      </c>
    </row>
    <row r="677" spans="1:10" ht="38.25" x14ac:dyDescent="0.25">
      <c r="A677" s="1" t="s">
        <v>919</v>
      </c>
      <c r="B677" s="1" t="s">
        <v>992</v>
      </c>
      <c r="C677" s="2">
        <v>100258</v>
      </c>
      <c r="D677" s="3" t="s">
        <v>1482</v>
      </c>
      <c r="E677" s="1" t="s">
        <v>921</v>
      </c>
      <c r="F677" s="54">
        <v>1000</v>
      </c>
      <c r="G677" s="49"/>
      <c r="H677" s="21"/>
      <c r="I677" s="48">
        <f t="shared" si="32"/>
        <v>0</v>
      </c>
      <c r="J677" s="45">
        <f t="shared" si="33"/>
        <v>0</v>
      </c>
    </row>
    <row r="678" spans="1:10" ht="38.25" x14ac:dyDescent="0.25">
      <c r="A678" s="1" t="s">
        <v>920</v>
      </c>
      <c r="B678" s="1" t="s">
        <v>992</v>
      </c>
      <c r="C678" s="2">
        <v>100259</v>
      </c>
      <c r="D678" s="3" t="s">
        <v>1483</v>
      </c>
      <c r="E678" s="1" t="s">
        <v>921</v>
      </c>
      <c r="F678" s="54">
        <v>600</v>
      </c>
      <c r="G678" s="49"/>
      <c r="H678" s="21"/>
      <c r="I678" s="48">
        <f t="shared" si="32"/>
        <v>0</v>
      </c>
      <c r="J678" s="45">
        <f t="shared" si="33"/>
        <v>0</v>
      </c>
    </row>
    <row r="679" spans="1:10" ht="38.25" x14ac:dyDescent="0.25">
      <c r="A679" s="1" t="s">
        <v>922</v>
      </c>
      <c r="B679" s="16" t="s">
        <v>992</v>
      </c>
      <c r="C679" s="2">
        <v>100260</v>
      </c>
      <c r="D679" s="3" t="s">
        <v>1484</v>
      </c>
      <c r="E679" s="1" t="s">
        <v>891</v>
      </c>
      <c r="F679" s="54">
        <v>1000</v>
      </c>
      <c r="G679" s="49"/>
      <c r="H679" s="21"/>
      <c r="I679" s="48">
        <f t="shared" si="32"/>
        <v>0</v>
      </c>
      <c r="J679" s="45">
        <f t="shared" si="33"/>
        <v>0</v>
      </c>
    </row>
    <row r="680" spans="1:10" ht="38.25" x14ac:dyDescent="0.25">
      <c r="A680" s="1" t="s">
        <v>923</v>
      </c>
      <c r="B680" s="1" t="s">
        <v>992</v>
      </c>
      <c r="C680" s="2">
        <v>100275</v>
      </c>
      <c r="D680" s="4" t="s">
        <v>1216</v>
      </c>
      <c r="E680" s="1" t="s">
        <v>897</v>
      </c>
      <c r="F680" s="54">
        <v>600</v>
      </c>
      <c r="G680" s="49"/>
      <c r="H680" s="21"/>
      <c r="I680" s="48">
        <f t="shared" si="32"/>
        <v>0</v>
      </c>
      <c r="J680" s="45">
        <f t="shared" si="33"/>
        <v>0</v>
      </c>
    </row>
    <row r="681" spans="1:10" ht="51" x14ac:dyDescent="0.25">
      <c r="A681" s="1" t="s">
        <v>924</v>
      </c>
      <c r="B681" s="1" t="s">
        <v>992</v>
      </c>
      <c r="C681" s="2">
        <v>100276</v>
      </c>
      <c r="D681" s="4" t="s">
        <v>1217</v>
      </c>
      <c r="E681" s="1" t="s">
        <v>897</v>
      </c>
      <c r="F681" s="54">
        <v>300</v>
      </c>
      <c r="G681" s="49"/>
      <c r="H681" s="21"/>
      <c r="I681" s="48">
        <f t="shared" si="32"/>
        <v>0</v>
      </c>
      <c r="J681" s="45">
        <f t="shared" si="33"/>
        <v>0</v>
      </c>
    </row>
    <row r="682" spans="1:10" ht="38.25" x14ac:dyDescent="0.25">
      <c r="A682" s="1" t="s">
        <v>925</v>
      </c>
      <c r="B682" s="16" t="s">
        <v>992</v>
      </c>
      <c r="C682" s="2">
        <v>100282</v>
      </c>
      <c r="D682" s="4" t="s">
        <v>1218</v>
      </c>
      <c r="E682" s="1" t="s">
        <v>897</v>
      </c>
      <c r="F682" s="54">
        <v>50</v>
      </c>
      <c r="G682" s="49"/>
      <c r="H682" s="21"/>
      <c r="I682" s="48">
        <f t="shared" ref="I682:I704" si="34">TRUNC(G682*(1+H682),2)</f>
        <v>0</v>
      </c>
      <c r="J682" s="45">
        <f t="shared" ref="J682:J704" si="35">TRUNC(F682*I682,2)</f>
        <v>0</v>
      </c>
    </row>
    <row r="683" spans="1:10" ht="38.25" x14ac:dyDescent="0.25">
      <c r="A683" s="1" t="s">
        <v>926</v>
      </c>
      <c r="B683" s="16" t="s">
        <v>992</v>
      </c>
      <c r="C683" s="2">
        <v>100198</v>
      </c>
      <c r="D683" s="4" t="s">
        <v>1219</v>
      </c>
      <c r="E683" s="1" t="s">
        <v>891</v>
      </c>
      <c r="F683" s="54">
        <v>3900</v>
      </c>
      <c r="G683" s="49"/>
      <c r="H683" s="21"/>
      <c r="I683" s="48">
        <f t="shared" si="34"/>
        <v>0</v>
      </c>
      <c r="J683" s="45">
        <f t="shared" si="35"/>
        <v>0</v>
      </c>
    </row>
    <row r="684" spans="1:10" ht="38.25" x14ac:dyDescent="0.25">
      <c r="A684" s="1" t="s">
        <v>927</v>
      </c>
      <c r="B684" s="16" t="s">
        <v>992</v>
      </c>
      <c r="C684" s="2">
        <v>100200</v>
      </c>
      <c r="D684" s="4" t="s">
        <v>1220</v>
      </c>
      <c r="E684" s="1" t="s">
        <v>891</v>
      </c>
      <c r="F684" s="54">
        <v>3900</v>
      </c>
      <c r="G684" s="49"/>
      <c r="H684" s="21"/>
      <c r="I684" s="48">
        <f t="shared" si="34"/>
        <v>0</v>
      </c>
      <c r="J684" s="45">
        <f t="shared" si="35"/>
        <v>0</v>
      </c>
    </row>
    <row r="685" spans="1:10" ht="25.5" x14ac:dyDescent="0.25">
      <c r="A685" s="1" t="s">
        <v>928</v>
      </c>
      <c r="B685" s="16" t="s">
        <v>1249</v>
      </c>
      <c r="C685" s="71" t="s">
        <v>932</v>
      </c>
      <c r="D685" s="3" t="s">
        <v>933</v>
      </c>
      <c r="E685" s="1" t="s">
        <v>934</v>
      </c>
      <c r="F685" s="54">
        <v>35</v>
      </c>
      <c r="G685" s="49"/>
      <c r="H685" s="21"/>
      <c r="I685" s="48">
        <f t="shared" si="34"/>
        <v>0</v>
      </c>
      <c r="J685" s="45">
        <f t="shared" si="35"/>
        <v>0</v>
      </c>
    </row>
    <row r="686" spans="1:10" ht="25.5" x14ac:dyDescent="0.25">
      <c r="A686" s="1" t="s">
        <v>929</v>
      </c>
      <c r="B686" s="16" t="s">
        <v>992</v>
      </c>
      <c r="C686" s="2">
        <v>98503</v>
      </c>
      <c r="D686" s="3" t="s">
        <v>936</v>
      </c>
      <c r="E686" s="1" t="s">
        <v>11</v>
      </c>
      <c r="F686" s="54">
        <v>2400</v>
      </c>
      <c r="G686" s="49"/>
      <c r="H686" s="21"/>
      <c r="I686" s="48">
        <f t="shared" si="34"/>
        <v>0</v>
      </c>
      <c r="J686" s="45">
        <f t="shared" si="35"/>
        <v>0</v>
      </c>
    </row>
    <row r="687" spans="1:10" x14ac:dyDescent="0.25">
      <c r="A687" s="1" t="s">
        <v>930</v>
      </c>
      <c r="B687" s="16" t="s">
        <v>992</v>
      </c>
      <c r="C687" s="2">
        <v>98504</v>
      </c>
      <c r="D687" s="3" t="s">
        <v>938</v>
      </c>
      <c r="E687" s="1" t="s">
        <v>11</v>
      </c>
      <c r="F687" s="54">
        <v>2400</v>
      </c>
      <c r="G687" s="49"/>
      <c r="H687" s="21"/>
      <c r="I687" s="48">
        <f t="shared" si="34"/>
        <v>0</v>
      </c>
      <c r="J687" s="45">
        <f t="shared" si="35"/>
        <v>0</v>
      </c>
    </row>
    <row r="688" spans="1:10" x14ac:dyDescent="0.25">
      <c r="A688" s="1" t="s">
        <v>931</v>
      </c>
      <c r="B688" s="16" t="s">
        <v>992</v>
      </c>
      <c r="C688" s="2">
        <v>98520</v>
      </c>
      <c r="D688" s="3" t="s">
        <v>940</v>
      </c>
      <c r="E688" s="1" t="s">
        <v>11</v>
      </c>
      <c r="F688" s="54">
        <v>2500</v>
      </c>
      <c r="G688" s="49"/>
      <c r="H688" s="21"/>
      <c r="I688" s="48">
        <f t="shared" si="34"/>
        <v>0</v>
      </c>
      <c r="J688" s="45">
        <f t="shared" si="35"/>
        <v>0</v>
      </c>
    </row>
    <row r="689" spans="1:10" x14ac:dyDescent="0.25">
      <c r="A689" s="1" t="s">
        <v>935</v>
      </c>
      <c r="B689" s="16" t="s">
        <v>879</v>
      </c>
      <c r="C689" s="71">
        <v>188011</v>
      </c>
      <c r="D689" s="3" t="s">
        <v>942</v>
      </c>
      <c r="E689" s="1" t="s">
        <v>29</v>
      </c>
      <c r="F689" s="54">
        <v>200</v>
      </c>
      <c r="G689" s="49"/>
      <c r="H689" s="21"/>
      <c r="I689" s="48">
        <f t="shared" si="34"/>
        <v>0</v>
      </c>
      <c r="J689" s="45">
        <f t="shared" si="35"/>
        <v>0</v>
      </c>
    </row>
    <row r="690" spans="1:10" ht="25.5" x14ac:dyDescent="0.25">
      <c r="A690" s="1" t="s">
        <v>937</v>
      </c>
      <c r="B690" s="16" t="s">
        <v>879</v>
      </c>
      <c r="C690" s="72" t="s">
        <v>1377</v>
      </c>
      <c r="D690" s="3" t="s">
        <v>944</v>
      </c>
      <c r="E690" s="1" t="s">
        <v>29</v>
      </c>
      <c r="F690" s="54">
        <v>850</v>
      </c>
      <c r="G690" s="49"/>
      <c r="H690" s="21"/>
      <c r="I690" s="48">
        <f t="shared" si="34"/>
        <v>0</v>
      </c>
      <c r="J690" s="45">
        <f t="shared" si="35"/>
        <v>0</v>
      </c>
    </row>
    <row r="691" spans="1:10" ht="25.5" x14ac:dyDescent="0.25">
      <c r="A691" s="1" t="s">
        <v>939</v>
      </c>
      <c r="B691" s="16" t="s">
        <v>879</v>
      </c>
      <c r="C691" s="72" t="s">
        <v>1378</v>
      </c>
      <c r="D691" s="3" t="s">
        <v>946</v>
      </c>
      <c r="E691" s="1" t="s">
        <v>29</v>
      </c>
      <c r="F691" s="54">
        <v>1200</v>
      </c>
      <c r="G691" s="49"/>
      <c r="H691" s="21"/>
      <c r="I691" s="48">
        <f t="shared" si="34"/>
        <v>0</v>
      </c>
      <c r="J691" s="45">
        <f t="shared" si="35"/>
        <v>0</v>
      </c>
    </row>
    <row r="692" spans="1:10" ht="25.5" x14ac:dyDescent="0.25">
      <c r="A692" s="1" t="s">
        <v>941</v>
      </c>
      <c r="B692" s="16" t="s">
        <v>879</v>
      </c>
      <c r="C692" s="2">
        <v>170127</v>
      </c>
      <c r="D692" s="3" t="s">
        <v>948</v>
      </c>
      <c r="E692" s="1" t="s">
        <v>34</v>
      </c>
      <c r="F692" s="54">
        <v>130</v>
      </c>
      <c r="G692" s="49"/>
      <c r="H692" s="21"/>
      <c r="I692" s="48">
        <f t="shared" si="34"/>
        <v>0</v>
      </c>
      <c r="J692" s="45">
        <f t="shared" si="35"/>
        <v>0</v>
      </c>
    </row>
    <row r="693" spans="1:10" ht="25.5" x14ac:dyDescent="0.25">
      <c r="A693" s="1" t="s">
        <v>943</v>
      </c>
      <c r="B693" s="16" t="s">
        <v>879</v>
      </c>
      <c r="C693" s="2">
        <v>170128</v>
      </c>
      <c r="D693" s="3" t="s">
        <v>950</v>
      </c>
      <c r="E693" s="1" t="s">
        <v>34</v>
      </c>
      <c r="F693" s="54">
        <v>130</v>
      </c>
      <c r="G693" s="49"/>
      <c r="H693" s="21"/>
      <c r="I693" s="48">
        <f t="shared" si="34"/>
        <v>0</v>
      </c>
      <c r="J693" s="45">
        <f t="shared" si="35"/>
        <v>0</v>
      </c>
    </row>
    <row r="694" spans="1:10" x14ac:dyDescent="0.25">
      <c r="A694" s="1" t="s">
        <v>945</v>
      </c>
      <c r="B694" s="16" t="s">
        <v>879</v>
      </c>
      <c r="C694" s="2">
        <v>170130</v>
      </c>
      <c r="D694" s="3" t="s">
        <v>952</v>
      </c>
      <c r="E694" s="1" t="s">
        <v>34</v>
      </c>
      <c r="F694" s="54">
        <v>40</v>
      </c>
      <c r="G694" s="49"/>
      <c r="H694" s="21"/>
      <c r="I694" s="48">
        <f t="shared" si="34"/>
        <v>0</v>
      </c>
      <c r="J694" s="45">
        <f t="shared" si="35"/>
        <v>0</v>
      </c>
    </row>
    <row r="695" spans="1:10" ht="25.5" x14ac:dyDescent="0.25">
      <c r="A695" s="1" t="s">
        <v>947</v>
      </c>
      <c r="B695" s="16" t="s">
        <v>879</v>
      </c>
      <c r="C695" s="2">
        <v>170131</v>
      </c>
      <c r="D695" s="3" t="s">
        <v>954</v>
      </c>
      <c r="E695" s="1" t="s">
        <v>34</v>
      </c>
      <c r="F695" s="54">
        <v>40</v>
      </c>
      <c r="G695" s="49"/>
      <c r="H695" s="21"/>
      <c r="I695" s="48">
        <f t="shared" si="34"/>
        <v>0</v>
      </c>
      <c r="J695" s="45">
        <f t="shared" si="35"/>
        <v>0</v>
      </c>
    </row>
    <row r="696" spans="1:10" x14ac:dyDescent="0.25">
      <c r="A696" s="1" t="s">
        <v>949</v>
      </c>
      <c r="B696" s="16" t="s">
        <v>879</v>
      </c>
      <c r="C696" s="2">
        <v>170133</v>
      </c>
      <c r="D696" s="3" t="s">
        <v>956</v>
      </c>
      <c r="E696" s="1" t="s">
        <v>34</v>
      </c>
      <c r="F696" s="54">
        <v>65</v>
      </c>
      <c r="G696" s="49"/>
      <c r="H696" s="21"/>
      <c r="I696" s="48">
        <f t="shared" si="34"/>
        <v>0</v>
      </c>
      <c r="J696" s="45">
        <f t="shared" si="35"/>
        <v>0</v>
      </c>
    </row>
    <row r="697" spans="1:10" ht="25.5" x14ac:dyDescent="0.25">
      <c r="A697" s="1" t="s">
        <v>951</v>
      </c>
      <c r="B697" s="16" t="s">
        <v>879</v>
      </c>
      <c r="C697" s="2">
        <v>170141</v>
      </c>
      <c r="D697" s="3" t="s">
        <v>958</v>
      </c>
      <c r="E697" s="1" t="s">
        <v>11</v>
      </c>
      <c r="F697" s="54">
        <v>13</v>
      </c>
      <c r="G697" s="49"/>
      <c r="H697" s="21"/>
      <c r="I697" s="48">
        <f t="shared" si="34"/>
        <v>0</v>
      </c>
      <c r="J697" s="45">
        <f t="shared" si="35"/>
        <v>0</v>
      </c>
    </row>
    <row r="698" spans="1:10" x14ac:dyDescent="0.25">
      <c r="A698" s="1" t="s">
        <v>953</v>
      </c>
      <c r="B698" s="16" t="s">
        <v>879</v>
      </c>
      <c r="C698" s="71">
        <v>178015</v>
      </c>
      <c r="D698" s="3" t="s">
        <v>960</v>
      </c>
      <c r="E698" s="1" t="s">
        <v>11</v>
      </c>
      <c r="F698" s="54">
        <v>130</v>
      </c>
      <c r="G698" s="49"/>
      <c r="H698" s="21"/>
      <c r="I698" s="48">
        <f t="shared" si="34"/>
        <v>0</v>
      </c>
      <c r="J698" s="45">
        <f t="shared" si="35"/>
        <v>0</v>
      </c>
    </row>
    <row r="699" spans="1:10" x14ac:dyDescent="0.25">
      <c r="A699" s="1" t="s">
        <v>955</v>
      </c>
      <c r="B699" s="16" t="s">
        <v>879</v>
      </c>
      <c r="C699" s="2">
        <v>170371</v>
      </c>
      <c r="D699" s="3" t="s">
        <v>962</v>
      </c>
      <c r="E699" s="1" t="s">
        <v>11</v>
      </c>
      <c r="F699" s="54">
        <v>2000</v>
      </c>
      <c r="G699" s="49"/>
      <c r="H699" s="21"/>
      <c r="I699" s="48">
        <f t="shared" si="34"/>
        <v>0</v>
      </c>
      <c r="J699" s="45">
        <f t="shared" si="35"/>
        <v>0</v>
      </c>
    </row>
    <row r="700" spans="1:10" ht="38.25" x14ac:dyDescent="0.25">
      <c r="A700" s="1" t="s">
        <v>957</v>
      </c>
      <c r="B700" s="16" t="s">
        <v>879</v>
      </c>
      <c r="C700" s="2">
        <v>170505</v>
      </c>
      <c r="D700" s="3" t="s">
        <v>964</v>
      </c>
      <c r="E700" s="1" t="s">
        <v>11</v>
      </c>
      <c r="F700" s="54">
        <v>65</v>
      </c>
      <c r="G700" s="49"/>
      <c r="H700" s="21"/>
      <c r="I700" s="48">
        <f t="shared" si="34"/>
        <v>0</v>
      </c>
      <c r="J700" s="45">
        <f t="shared" si="35"/>
        <v>0</v>
      </c>
    </row>
    <row r="701" spans="1:10" ht="25.5" x14ac:dyDescent="0.25">
      <c r="A701" s="1" t="s">
        <v>959</v>
      </c>
      <c r="B701" s="16" t="s">
        <v>879</v>
      </c>
      <c r="C701" s="2">
        <v>170507</v>
      </c>
      <c r="D701" s="3" t="s">
        <v>966</v>
      </c>
      <c r="E701" s="1" t="s">
        <v>11</v>
      </c>
      <c r="F701" s="54">
        <v>30</v>
      </c>
      <c r="G701" s="49"/>
      <c r="H701" s="21"/>
      <c r="I701" s="48">
        <f t="shared" si="34"/>
        <v>0</v>
      </c>
      <c r="J701" s="45">
        <f t="shared" si="35"/>
        <v>0</v>
      </c>
    </row>
    <row r="702" spans="1:10" ht="25.5" x14ac:dyDescent="0.25">
      <c r="A702" s="1" t="s">
        <v>961</v>
      </c>
      <c r="B702" s="16" t="s">
        <v>992</v>
      </c>
      <c r="C702" s="2">
        <v>90440</v>
      </c>
      <c r="D702" s="3" t="s">
        <v>1248</v>
      </c>
      <c r="E702" s="1" t="s">
        <v>23</v>
      </c>
      <c r="F702" s="54">
        <v>13</v>
      </c>
      <c r="G702" s="49"/>
      <c r="H702" s="21"/>
      <c r="I702" s="48">
        <f t="shared" si="34"/>
        <v>0</v>
      </c>
      <c r="J702" s="45">
        <f t="shared" si="35"/>
        <v>0</v>
      </c>
    </row>
    <row r="703" spans="1:10" ht="25.5" x14ac:dyDescent="0.25">
      <c r="A703" s="1" t="s">
        <v>963</v>
      </c>
      <c r="B703" s="16" t="s">
        <v>992</v>
      </c>
      <c r="C703" s="2">
        <v>90441</v>
      </c>
      <c r="D703" s="3" t="s">
        <v>1485</v>
      </c>
      <c r="E703" s="1" t="s">
        <v>23</v>
      </c>
      <c r="F703" s="54">
        <v>7</v>
      </c>
      <c r="G703" s="49"/>
      <c r="H703" s="21"/>
      <c r="I703" s="48">
        <f t="shared" si="34"/>
        <v>0</v>
      </c>
      <c r="J703" s="45">
        <f t="shared" si="35"/>
        <v>0</v>
      </c>
    </row>
    <row r="704" spans="1:10" x14ac:dyDescent="0.25">
      <c r="A704" s="1" t="s">
        <v>965</v>
      </c>
      <c r="B704" s="16" t="s">
        <v>879</v>
      </c>
      <c r="C704" s="2">
        <v>170422</v>
      </c>
      <c r="D704" s="3" t="s">
        <v>967</v>
      </c>
      <c r="E704" s="1" t="s">
        <v>23</v>
      </c>
      <c r="F704" s="54">
        <v>40</v>
      </c>
      <c r="G704" s="49"/>
      <c r="H704" s="21"/>
      <c r="I704" s="48">
        <f t="shared" si="34"/>
        <v>0</v>
      </c>
      <c r="J704" s="45">
        <f t="shared" si="35"/>
        <v>0</v>
      </c>
    </row>
    <row r="705" spans="1:10" x14ac:dyDescent="0.25">
      <c r="A705" s="107"/>
      <c r="B705" s="108"/>
      <c r="C705" s="108"/>
      <c r="D705" s="109"/>
      <c r="E705" s="128" t="s">
        <v>968</v>
      </c>
      <c r="F705" s="129"/>
      <c r="G705" s="129"/>
      <c r="H705" s="129"/>
      <c r="I705" s="130"/>
      <c r="J705" s="51">
        <f>SUM(J618:J704)</f>
        <v>0</v>
      </c>
    </row>
    <row r="706" spans="1:10" x14ac:dyDescent="0.25">
      <c r="A706" s="14">
        <v>15</v>
      </c>
      <c r="B706" s="18"/>
      <c r="C706" s="76"/>
      <c r="D706" s="10" t="s">
        <v>969</v>
      </c>
      <c r="E706" s="134"/>
      <c r="F706" s="135"/>
      <c r="G706" s="135"/>
      <c r="H706" s="135"/>
      <c r="I706" s="136"/>
      <c r="J706" s="39"/>
    </row>
    <row r="707" spans="1:10" ht="38.25" x14ac:dyDescent="0.25">
      <c r="A707" s="1" t="s">
        <v>970</v>
      </c>
      <c r="B707" s="16" t="s">
        <v>992</v>
      </c>
      <c r="C707" s="2">
        <v>90778</v>
      </c>
      <c r="D707" s="88" t="s">
        <v>1547</v>
      </c>
      <c r="E707" s="1" t="s">
        <v>971</v>
      </c>
      <c r="F707" s="54">
        <v>2000</v>
      </c>
      <c r="G707" s="49"/>
      <c r="H707" s="21"/>
      <c r="I707" s="48">
        <f t="shared" ref="I707:I715" si="36">TRUNC(G707*(1+H707),2)</f>
        <v>0</v>
      </c>
      <c r="J707" s="45">
        <f t="shared" ref="J707:J715" si="37">TRUNC(F707*I707,2)</f>
        <v>0</v>
      </c>
    </row>
    <row r="708" spans="1:10" ht="38.25" x14ac:dyDescent="0.25">
      <c r="A708" s="1" t="s">
        <v>972</v>
      </c>
      <c r="B708" s="16" t="s">
        <v>992</v>
      </c>
      <c r="C708" s="2">
        <v>90777</v>
      </c>
      <c r="D708" s="88" t="s">
        <v>1548</v>
      </c>
      <c r="E708" s="1" t="s">
        <v>971</v>
      </c>
      <c r="F708" s="54">
        <v>2000</v>
      </c>
      <c r="G708" s="49"/>
      <c r="H708" s="21"/>
      <c r="I708" s="48">
        <f t="shared" si="36"/>
        <v>0</v>
      </c>
      <c r="J708" s="45">
        <f t="shared" si="37"/>
        <v>0</v>
      </c>
    </row>
    <row r="709" spans="1:10" x14ac:dyDescent="0.25">
      <c r="A709" s="6" t="s">
        <v>973</v>
      </c>
      <c r="B709" s="6" t="s">
        <v>992</v>
      </c>
      <c r="C709" s="5">
        <v>90776</v>
      </c>
      <c r="D709" s="7" t="s">
        <v>974</v>
      </c>
      <c r="E709" s="6" t="s">
        <v>971</v>
      </c>
      <c r="F709" s="57">
        <v>2000</v>
      </c>
      <c r="G709" s="49"/>
      <c r="H709" s="21"/>
      <c r="I709" s="48">
        <f t="shared" si="36"/>
        <v>0</v>
      </c>
      <c r="J709" s="45">
        <f t="shared" si="37"/>
        <v>0</v>
      </c>
    </row>
    <row r="710" spans="1:10" x14ac:dyDescent="0.25">
      <c r="A710" s="1" t="s">
        <v>975</v>
      </c>
      <c r="B710" s="16" t="s">
        <v>992</v>
      </c>
      <c r="C710" s="2">
        <v>90780</v>
      </c>
      <c r="D710" s="3" t="s">
        <v>976</v>
      </c>
      <c r="E710" s="1" t="s">
        <v>971</v>
      </c>
      <c r="F710" s="54">
        <v>2000</v>
      </c>
      <c r="G710" s="49"/>
      <c r="H710" s="21"/>
      <c r="I710" s="48">
        <f t="shared" si="36"/>
        <v>0</v>
      </c>
      <c r="J710" s="45">
        <f t="shared" si="37"/>
        <v>0</v>
      </c>
    </row>
    <row r="711" spans="1:10" x14ac:dyDescent="0.25">
      <c r="A711" s="1" t="s">
        <v>977</v>
      </c>
      <c r="B711" s="16" t="s">
        <v>992</v>
      </c>
      <c r="C711" s="2">
        <v>90781</v>
      </c>
      <c r="D711" s="3" t="s">
        <v>978</v>
      </c>
      <c r="E711" s="1" t="s">
        <v>971</v>
      </c>
      <c r="F711" s="54">
        <v>800</v>
      </c>
      <c r="G711" s="49"/>
      <c r="H711" s="21"/>
      <c r="I711" s="48">
        <f t="shared" si="36"/>
        <v>0</v>
      </c>
      <c r="J711" s="45">
        <f t="shared" si="37"/>
        <v>0</v>
      </c>
    </row>
    <row r="712" spans="1:10" ht="25.5" x14ac:dyDescent="0.25">
      <c r="A712" s="1" t="s">
        <v>979</v>
      </c>
      <c r="B712" s="16" t="s">
        <v>992</v>
      </c>
      <c r="C712" s="2">
        <v>88253</v>
      </c>
      <c r="D712" s="3" t="s">
        <v>980</v>
      </c>
      <c r="E712" s="1" t="s">
        <v>971</v>
      </c>
      <c r="F712" s="54">
        <v>800</v>
      </c>
      <c r="G712" s="49"/>
      <c r="H712" s="21"/>
      <c r="I712" s="48">
        <f t="shared" si="36"/>
        <v>0</v>
      </c>
      <c r="J712" s="45">
        <f t="shared" si="37"/>
        <v>0</v>
      </c>
    </row>
    <row r="713" spans="1:10" ht="25.5" x14ac:dyDescent="0.25">
      <c r="A713" s="1" t="s">
        <v>981</v>
      </c>
      <c r="B713" s="16" t="s">
        <v>992</v>
      </c>
      <c r="C713" s="2">
        <v>90769</v>
      </c>
      <c r="D713" s="4" t="s">
        <v>1221</v>
      </c>
      <c r="E713" s="1" t="s">
        <v>971</v>
      </c>
      <c r="F713" s="54">
        <v>1950</v>
      </c>
      <c r="G713" s="49"/>
      <c r="H713" s="21"/>
      <c r="I713" s="48">
        <f t="shared" si="36"/>
        <v>0</v>
      </c>
      <c r="J713" s="45">
        <f t="shared" si="37"/>
        <v>0</v>
      </c>
    </row>
    <row r="714" spans="1:10" ht="25.5" x14ac:dyDescent="0.25">
      <c r="A714" s="1" t="s">
        <v>982</v>
      </c>
      <c r="B714" s="16" t="s">
        <v>992</v>
      </c>
      <c r="C714" s="2">
        <v>88252</v>
      </c>
      <c r="D714" s="4" t="s">
        <v>1222</v>
      </c>
      <c r="E714" s="1" t="s">
        <v>971</v>
      </c>
      <c r="F714" s="54">
        <v>2200</v>
      </c>
      <c r="G714" s="49"/>
      <c r="H714" s="21"/>
      <c r="I714" s="48">
        <f t="shared" si="36"/>
        <v>0</v>
      </c>
      <c r="J714" s="45">
        <f t="shared" si="37"/>
        <v>0</v>
      </c>
    </row>
    <row r="715" spans="1:10" ht="25.5" x14ac:dyDescent="0.25">
      <c r="A715" s="1" t="s">
        <v>983</v>
      </c>
      <c r="B715" s="16" t="s">
        <v>992</v>
      </c>
      <c r="C715" s="2">
        <v>88255</v>
      </c>
      <c r="D715" s="4" t="s">
        <v>1223</v>
      </c>
      <c r="E715" s="1" t="s">
        <v>971</v>
      </c>
      <c r="F715" s="54">
        <v>1950</v>
      </c>
      <c r="G715" s="49"/>
      <c r="H715" s="21"/>
      <c r="I715" s="48">
        <f t="shared" si="36"/>
        <v>0</v>
      </c>
      <c r="J715" s="45">
        <f t="shared" si="37"/>
        <v>0</v>
      </c>
    </row>
    <row r="716" spans="1:10" x14ac:dyDescent="0.25">
      <c r="A716" s="107"/>
      <c r="B716" s="108"/>
      <c r="C716" s="108"/>
      <c r="D716" s="109"/>
      <c r="E716" s="128" t="s">
        <v>984</v>
      </c>
      <c r="F716" s="129"/>
      <c r="G716" s="129"/>
      <c r="H716" s="129"/>
      <c r="I716" s="130"/>
      <c r="J716" s="51">
        <f>SUM(J707:J715)</f>
        <v>0</v>
      </c>
    </row>
    <row r="717" spans="1:10" ht="25.5" x14ac:dyDescent="0.25">
      <c r="A717" s="14">
        <v>16</v>
      </c>
      <c r="B717" s="18"/>
      <c r="C717" s="76"/>
      <c r="D717" s="10" t="s">
        <v>1536</v>
      </c>
      <c r="E717" s="134"/>
      <c r="F717" s="135"/>
      <c r="G717" s="135"/>
      <c r="H717" s="135"/>
      <c r="I717" s="136"/>
      <c r="J717" s="39"/>
    </row>
    <row r="718" spans="1:10" ht="25.5" x14ac:dyDescent="0.25">
      <c r="A718" s="86" t="s">
        <v>1531</v>
      </c>
      <c r="B718" s="86" t="s">
        <v>985</v>
      </c>
      <c r="C718" s="87" t="s">
        <v>1379</v>
      </c>
      <c r="D718" s="88" t="s">
        <v>986</v>
      </c>
      <c r="E718" s="86" t="s">
        <v>987</v>
      </c>
      <c r="F718" s="54">
        <v>4</v>
      </c>
      <c r="G718" s="49"/>
      <c r="H718" s="89"/>
      <c r="I718" s="48">
        <f t="shared" ref="I718:I724" si="38">TRUNC(G718*(1+H718),2)</f>
        <v>0</v>
      </c>
      <c r="J718" s="45">
        <f t="shared" ref="J718:J724" si="39">TRUNC(F718*I718,2)</f>
        <v>0</v>
      </c>
    </row>
    <row r="719" spans="1:10" ht="15.75" thickBot="1" x14ac:dyDescent="0.3">
      <c r="A719" s="86" t="s">
        <v>1532</v>
      </c>
      <c r="B719" s="86" t="s">
        <v>985</v>
      </c>
      <c r="C719" s="87" t="s">
        <v>1379</v>
      </c>
      <c r="D719" s="88" t="s">
        <v>1545</v>
      </c>
      <c r="E719" s="86" t="s">
        <v>988</v>
      </c>
      <c r="F719" s="54">
        <v>4000</v>
      </c>
      <c r="G719" s="49"/>
      <c r="H719" s="89"/>
      <c r="I719" s="48">
        <f t="shared" si="38"/>
        <v>0</v>
      </c>
      <c r="J719" s="45">
        <f t="shared" si="39"/>
        <v>0</v>
      </c>
    </row>
    <row r="720" spans="1:10" ht="26.25" thickBot="1" x14ac:dyDescent="0.3">
      <c r="A720" s="86" t="s">
        <v>1533</v>
      </c>
      <c r="B720" s="86" t="s">
        <v>985</v>
      </c>
      <c r="C720" s="87" t="s">
        <v>1379</v>
      </c>
      <c r="D720" s="104" t="s">
        <v>1537</v>
      </c>
      <c r="E720" s="86" t="s">
        <v>987</v>
      </c>
      <c r="F720" s="54">
        <v>4</v>
      </c>
      <c r="G720" s="49"/>
      <c r="H720" s="89"/>
      <c r="I720" s="48">
        <f t="shared" si="38"/>
        <v>0</v>
      </c>
      <c r="J720" s="45">
        <f t="shared" si="39"/>
        <v>0</v>
      </c>
    </row>
    <row r="721" spans="1:10" ht="128.25" thickBot="1" x14ac:dyDescent="0.3">
      <c r="A721" s="86" t="s">
        <v>1541</v>
      </c>
      <c r="B721" s="86" t="s">
        <v>985</v>
      </c>
      <c r="C721" s="87" t="s">
        <v>1379</v>
      </c>
      <c r="D721" s="105" t="s">
        <v>1539</v>
      </c>
      <c r="E721" s="86" t="s">
        <v>971</v>
      </c>
      <c r="F721" s="54">
        <v>420</v>
      </c>
      <c r="G721" s="49"/>
      <c r="H721" s="89"/>
      <c r="I721" s="48">
        <f t="shared" si="38"/>
        <v>0</v>
      </c>
      <c r="J721" s="45">
        <f t="shared" si="39"/>
        <v>0</v>
      </c>
    </row>
    <row r="722" spans="1:10" ht="128.25" thickBot="1" x14ac:dyDescent="0.3">
      <c r="A722" s="86" t="s">
        <v>1542</v>
      </c>
      <c r="B722" s="86" t="s">
        <v>985</v>
      </c>
      <c r="C722" s="87" t="s">
        <v>1379</v>
      </c>
      <c r="D722" s="106" t="s">
        <v>1540</v>
      </c>
      <c r="E722" s="86" t="s">
        <v>971</v>
      </c>
      <c r="F722" s="54">
        <v>420</v>
      </c>
      <c r="G722" s="49"/>
      <c r="H722" s="89"/>
      <c r="I722" s="48">
        <f t="shared" si="38"/>
        <v>0</v>
      </c>
      <c r="J722" s="45">
        <f t="shared" si="39"/>
        <v>0</v>
      </c>
    </row>
    <row r="723" spans="1:10" ht="63.75" x14ac:dyDescent="0.25">
      <c r="A723" s="86" t="s">
        <v>1543</v>
      </c>
      <c r="B723" s="86" t="s">
        <v>985</v>
      </c>
      <c r="C723" s="87" t="s">
        <v>1379</v>
      </c>
      <c r="D723" s="88" t="s">
        <v>1546</v>
      </c>
      <c r="E723" s="86" t="s">
        <v>971</v>
      </c>
      <c r="F723" s="54">
        <v>220</v>
      </c>
      <c r="G723" s="49"/>
      <c r="H723" s="89"/>
      <c r="I723" s="48">
        <f t="shared" si="38"/>
        <v>0</v>
      </c>
      <c r="J723" s="45">
        <f t="shared" si="39"/>
        <v>0</v>
      </c>
    </row>
    <row r="724" spans="1:10" ht="51" x14ac:dyDescent="0.25">
      <c r="A724" s="86" t="s">
        <v>1544</v>
      </c>
      <c r="B724" s="86" t="s">
        <v>985</v>
      </c>
      <c r="C724" s="87" t="s">
        <v>1379</v>
      </c>
      <c r="D724" s="88" t="s">
        <v>989</v>
      </c>
      <c r="E724" s="86" t="s">
        <v>971</v>
      </c>
      <c r="F724" s="54">
        <v>5280</v>
      </c>
      <c r="G724" s="49"/>
      <c r="H724" s="89"/>
      <c r="I724" s="48">
        <f t="shared" si="38"/>
        <v>0</v>
      </c>
      <c r="J724" s="45">
        <f t="shared" si="39"/>
        <v>0</v>
      </c>
    </row>
    <row r="725" spans="1:10" x14ac:dyDescent="0.25">
      <c r="A725" s="107"/>
      <c r="B725" s="108"/>
      <c r="C725" s="108"/>
      <c r="D725" s="109"/>
      <c r="E725" s="128" t="s">
        <v>990</v>
      </c>
      <c r="F725" s="129"/>
      <c r="G725" s="129"/>
      <c r="H725" s="129"/>
      <c r="I725" s="130"/>
      <c r="J725" s="51">
        <f>SUM(J718:J724)</f>
        <v>0</v>
      </c>
    </row>
    <row r="726" spans="1:10" x14ac:dyDescent="0.25">
      <c r="A726" s="110"/>
      <c r="B726" s="111"/>
      <c r="C726" s="111"/>
      <c r="D726" s="112"/>
      <c r="E726" s="151" t="s">
        <v>991</v>
      </c>
      <c r="F726" s="152"/>
      <c r="G726" s="152"/>
      <c r="H726" s="152"/>
      <c r="I726" s="153"/>
      <c r="J726" s="52">
        <f>SUM(J15:J725)/2</f>
        <v>0</v>
      </c>
    </row>
    <row r="727" spans="1:10" x14ac:dyDescent="0.25">
      <c r="A727" s="149" t="s">
        <v>1380</v>
      </c>
      <c r="B727" s="149"/>
      <c r="C727" s="149"/>
      <c r="D727" s="149"/>
      <c r="E727" s="149"/>
      <c r="F727" s="149"/>
      <c r="G727" s="149"/>
      <c r="H727" s="149"/>
      <c r="I727" s="149"/>
      <c r="J727" s="149"/>
    </row>
    <row r="728" spans="1:10" x14ac:dyDescent="0.25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</row>
    <row r="729" spans="1:10" x14ac:dyDescent="0.25">
      <c r="A729" s="148" t="s">
        <v>1381</v>
      </c>
      <c r="B729" s="148"/>
      <c r="C729" s="148"/>
      <c r="D729" s="148"/>
      <c r="E729" s="148"/>
      <c r="F729" s="148"/>
      <c r="G729" s="148"/>
      <c r="H729" s="148"/>
      <c r="I729" s="148"/>
      <c r="J729" s="148"/>
    </row>
    <row r="730" spans="1:10" x14ac:dyDescent="0.25">
      <c r="A730" s="41"/>
      <c r="B730" s="80"/>
      <c r="C730" s="78"/>
      <c r="D730" s="42"/>
      <c r="E730" s="41"/>
      <c r="F730" s="58"/>
      <c r="G730" s="50"/>
      <c r="H730" s="41"/>
      <c r="I730" s="50"/>
      <c r="J730" s="83"/>
    </row>
  </sheetData>
  <mergeCells count="62">
    <mergeCell ref="A6:J6"/>
    <mergeCell ref="A1:J1"/>
    <mergeCell ref="A2:J2"/>
    <mergeCell ref="A3:J3"/>
    <mergeCell ref="A4:J4"/>
    <mergeCell ref="A5:J5"/>
    <mergeCell ref="E99:I99"/>
    <mergeCell ref="A7:J7"/>
    <mergeCell ref="A8:J8"/>
    <mergeCell ref="A9:J9"/>
    <mergeCell ref="F10:J12"/>
    <mergeCell ref="E14:I14"/>
    <mergeCell ref="E15:I15"/>
    <mergeCell ref="A24:D24"/>
    <mergeCell ref="E24:I24"/>
    <mergeCell ref="E25:I25"/>
    <mergeCell ref="A98:D98"/>
    <mergeCell ref="E98:I98"/>
    <mergeCell ref="E430:I430"/>
    <mergeCell ref="A133:D133"/>
    <mergeCell ref="E133:I133"/>
    <mergeCell ref="E134:I134"/>
    <mergeCell ref="A262:D262"/>
    <mergeCell ref="E262:I262"/>
    <mergeCell ref="E263:I263"/>
    <mergeCell ref="A388:D388"/>
    <mergeCell ref="E388:I388"/>
    <mergeCell ref="E389:I389"/>
    <mergeCell ref="A429:D429"/>
    <mergeCell ref="E429:I429"/>
    <mergeCell ref="E517:I517"/>
    <mergeCell ref="A461:D461"/>
    <mergeCell ref="E461:I461"/>
    <mergeCell ref="E462:I462"/>
    <mergeCell ref="A488:D488"/>
    <mergeCell ref="E488:I488"/>
    <mergeCell ref="E489:I489"/>
    <mergeCell ref="A500:D500"/>
    <mergeCell ref="E500:I500"/>
    <mergeCell ref="E501:I501"/>
    <mergeCell ref="A516:D516"/>
    <mergeCell ref="E516:I516"/>
    <mergeCell ref="A716:D716"/>
    <mergeCell ref="E716:I716"/>
    <mergeCell ref="A580:D580"/>
    <mergeCell ref="E580:I580"/>
    <mergeCell ref="E581:I581"/>
    <mergeCell ref="A589:D589"/>
    <mergeCell ref="E589:I589"/>
    <mergeCell ref="E590:I590"/>
    <mergeCell ref="E616:I616"/>
    <mergeCell ref="E617:I617"/>
    <mergeCell ref="A705:D705"/>
    <mergeCell ref="E705:I705"/>
    <mergeCell ref="E706:I706"/>
    <mergeCell ref="A729:J729"/>
    <mergeCell ref="E717:I717"/>
    <mergeCell ref="A725:D725"/>
    <mergeCell ref="E725:I725"/>
    <mergeCell ref="A726:D726"/>
    <mergeCell ref="E726:I726"/>
    <mergeCell ref="A727:J7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II Planilha_JUL-23</vt:lpstr>
      <vt:lpstr>ANEXO XIII</vt:lpstr>
      <vt:lpstr>'ANEXO II Planilha_JUL-23'!Titulos_de_impressao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2023-09-26T19:39:51Z</dcterms:modified>
</cp:coreProperties>
</file>