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gpp002\OneDrive\PROJETOS\042.2023 - Centro de produção, reservação e distribuição CEDRINHO\Doc's LICITAÇÂO (03.05.24)\ANEXO VIII\"/>
    </mc:Choice>
  </mc:AlternateContent>
  <bookViews>
    <workbookView xWindow="0" yWindow="0" windowWidth="28800" windowHeight="12435" tabRatio="490"/>
  </bookViews>
  <sheets>
    <sheet name="CFF" sheetId="12" r:id="rId1"/>
  </sheets>
  <externalReferences>
    <externalReference r:id="rId2"/>
  </externalReferences>
  <definedNames>
    <definedName name="AC">#REF!</definedName>
    <definedName name="_xlnm.Print_Area" localSheetId="0">CFF!$A$1:$P$45</definedName>
    <definedName name="BDI.Opcao" hidden="1">[1]DADOS!$F$18</definedName>
    <definedName name="BDI.TipoObra" hidden="1">[1]BDI!$A$138:$A$146</definedName>
    <definedName name="CPU">#REF!</definedName>
    <definedName name="DESONERACAO" hidden="1">IF(OR(Import.Desoneracao="DESONERADO",Import.Desoneracao="SIM"),"SIM","NÃO")</definedName>
    <definedName name="DF">#REF!</definedName>
    <definedName name="HTML_CodePage">437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 hidden="1">OFFSET([1]DADOS!$G$18,0,-1)</definedName>
    <definedName name="LUCRO">#REF!</definedName>
    <definedName name="PO">#REF!</definedName>
    <definedName name="RISCO">#REF!</definedName>
    <definedName name="SG">#REF!</definedName>
    <definedName name="TIP_OBRA">#REF!</definedName>
    <definedName name="VALOR_BDI">#REF!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4" i="12" l="1"/>
  <c r="H19" i="12" l="1"/>
  <c r="Q34" i="12"/>
  <c r="Q32" i="12"/>
  <c r="Q30" i="12"/>
  <c r="Q28" i="12"/>
  <c r="Q24" i="12"/>
  <c r="Q22" i="12"/>
  <c r="Q12" i="12"/>
  <c r="G25" i="12"/>
  <c r="D35" i="12"/>
  <c r="E35" i="12"/>
  <c r="F35" i="12"/>
  <c r="G35" i="12"/>
  <c r="H35" i="12"/>
  <c r="I35" i="12"/>
  <c r="J35" i="12"/>
  <c r="K35" i="12"/>
  <c r="L35" i="12"/>
  <c r="M35" i="12"/>
  <c r="N35" i="12"/>
  <c r="D33" i="12"/>
  <c r="E33" i="12"/>
  <c r="F33" i="12"/>
  <c r="G33" i="12"/>
  <c r="H33" i="12"/>
  <c r="I33" i="12"/>
  <c r="J33" i="12"/>
  <c r="K33" i="12"/>
  <c r="N33" i="12"/>
  <c r="D31" i="12"/>
  <c r="E31" i="12"/>
  <c r="F31" i="12"/>
  <c r="G31" i="12"/>
  <c r="H31" i="12"/>
  <c r="I31" i="12"/>
  <c r="J31" i="12"/>
  <c r="K31" i="12"/>
  <c r="L31" i="12"/>
  <c r="M31" i="12"/>
  <c r="N31" i="12"/>
  <c r="F29" i="12"/>
  <c r="G29" i="12"/>
  <c r="H29" i="12"/>
  <c r="I29" i="12"/>
  <c r="F27" i="12"/>
  <c r="K27" i="12"/>
  <c r="L27" i="12"/>
  <c r="M27" i="12"/>
  <c r="M25" i="12"/>
  <c r="J23" i="12"/>
  <c r="K23" i="12"/>
  <c r="L23" i="12"/>
  <c r="M23" i="12"/>
  <c r="F21" i="12"/>
  <c r="I21" i="12"/>
  <c r="J21" i="12"/>
  <c r="K21" i="12"/>
  <c r="L21" i="12"/>
  <c r="M21" i="12"/>
  <c r="I19" i="12"/>
  <c r="J19" i="12"/>
  <c r="K19" i="12"/>
  <c r="L19" i="12"/>
  <c r="M19" i="12"/>
  <c r="F15" i="12"/>
  <c r="G15" i="12"/>
  <c r="H15" i="12"/>
  <c r="I15" i="12"/>
  <c r="J15" i="12"/>
  <c r="K15" i="12"/>
  <c r="L15" i="12"/>
  <c r="M15" i="12"/>
  <c r="N15" i="12"/>
  <c r="D11" i="12"/>
  <c r="E11" i="12"/>
  <c r="F11" i="12"/>
  <c r="H11" i="12"/>
  <c r="I11" i="12"/>
  <c r="J11" i="12"/>
  <c r="K11" i="12"/>
  <c r="L11" i="12"/>
  <c r="M11" i="12"/>
  <c r="N11" i="12"/>
  <c r="C33" i="12"/>
  <c r="M33" i="12"/>
  <c r="L33" i="12"/>
  <c r="G11" i="12"/>
  <c r="C31" i="12"/>
  <c r="C29" i="12"/>
  <c r="C27" i="12"/>
  <c r="C25" i="12"/>
  <c r="C23" i="12"/>
  <c r="C21" i="12"/>
  <c r="P35" i="12"/>
  <c r="O35" i="12"/>
  <c r="C35" i="12"/>
  <c r="B35" i="12"/>
  <c r="C11" i="12"/>
  <c r="H21" i="12" l="1"/>
  <c r="F25" i="12"/>
  <c r="E23" i="12"/>
  <c r="D25" i="12"/>
  <c r="N21" i="12"/>
  <c r="N19" i="12"/>
  <c r="E21" i="12"/>
  <c r="D23" i="12"/>
  <c r="N27" i="12"/>
  <c r="E29" i="12"/>
  <c r="E19" i="12"/>
  <c r="N25" i="12"/>
  <c r="E27" i="12"/>
  <c r="D29" i="12" l="1"/>
  <c r="K29" i="12"/>
  <c r="J29" i="12"/>
  <c r="N29" i="12"/>
  <c r="M29" i="12"/>
  <c r="L29" i="12"/>
  <c r="Q26" i="12" l="1"/>
  <c r="I25" i="12"/>
  <c r="L25" i="12"/>
  <c r="J25" i="12"/>
  <c r="H25" i="12"/>
  <c r="E25" i="12"/>
  <c r="K25" i="12"/>
  <c r="G19" i="12" l="1"/>
  <c r="F19" i="12"/>
  <c r="C19" i="12"/>
  <c r="Q20" i="12"/>
  <c r="D19" i="12"/>
  <c r="D27" i="12" l="1"/>
  <c r="H27" i="12"/>
  <c r="J27" i="12"/>
  <c r="I27" i="12"/>
  <c r="G27" i="12"/>
  <c r="N23" i="12" l="1"/>
  <c r="I23" i="12"/>
  <c r="H23" i="12"/>
  <c r="G23" i="12"/>
  <c r="F23" i="12"/>
  <c r="C15" i="12" l="1"/>
  <c r="D21" i="12"/>
  <c r="G21" i="12"/>
  <c r="E15" i="12"/>
  <c r="D15" i="12"/>
  <c r="L17" i="12" l="1"/>
  <c r="M17" i="12"/>
  <c r="H17" i="12"/>
  <c r="D17" i="12"/>
  <c r="E17" i="12"/>
  <c r="N17" i="12"/>
  <c r="G17" i="12"/>
  <c r="Q18" i="12"/>
  <c r="C17" i="12"/>
  <c r="L13" i="12"/>
  <c r="L38" i="12" s="1"/>
  <c r="I17" i="12"/>
  <c r="Q16" i="12"/>
  <c r="J17" i="12"/>
  <c r="F17" i="12"/>
  <c r="K17" i="12"/>
  <c r="M13" i="12" l="1"/>
  <c r="M38" i="12" s="1"/>
  <c r="J13" i="12"/>
  <c r="J38" i="12" s="1"/>
  <c r="F13" i="12"/>
  <c r="F38" i="12" s="1"/>
  <c r="C13" i="12"/>
  <c r="C38" i="12" s="1"/>
  <c r="N13" i="12"/>
  <c r="N38" i="12" s="1"/>
  <c r="E13" i="12"/>
  <c r="E38" i="12" s="1"/>
  <c r="G13" i="12"/>
  <c r="G38" i="12" s="1"/>
  <c r="O38" i="12"/>
  <c r="D13" i="12"/>
  <c r="D38" i="12" s="1"/>
  <c r="K13" i="12"/>
  <c r="K38" i="12" s="1"/>
  <c r="I13" i="12"/>
  <c r="I38" i="12" s="1"/>
  <c r="H13" i="12"/>
  <c r="H38" i="12" s="1"/>
  <c r="H39" i="12" s="1"/>
  <c r="M39" i="12" l="1"/>
  <c r="I39" i="12"/>
  <c r="F39" i="12"/>
  <c r="K39" i="12"/>
  <c r="D39" i="12"/>
  <c r="N39" i="12"/>
  <c r="G39" i="12"/>
  <c r="J39" i="12"/>
  <c r="Q14" i="12"/>
  <c r="P13" i="12"/>
  <c r="C39" i="12"/>
  <c r="C40" i="12"/>
  <c r="P11" i="12"/>
  <c r="P31" i="12"/>
  <c r="P33" i="12"/>
  <c r="P29" i="12"/>
  <c r="P25" i="12"/>
  <c r="P19" i="12"/>
  <c r="P27" i="12"/>
  <c r="P23" i="12"/>
  <c r="P21" i="12"/>
  <c r="P15" i="12"/>
  <c r="P17" i="12"/>
  <c r="E39" i="12"/>
  <c r="L39" i="12"/>
  <c r="P38" i="12" l="1"/>
  <c r="C41" i="12"/>
  <c r="D40" i="12"/>
  <c r="E40" i="12" l="1"/>
  <c r="D41" i="12"/>
  <c r="F40" i="12" l="1"/>
  <c r="E41" i="12"/>
  <c r="G40" i="12" l="1"/>
  <c r="F41" i="12"/>
  <c r="H40" i="12" l="1"/>
  <c r="G41" i="12"/>
  <c r="I40" i="12" l="1"/>
  <c r="H41" i="12"/>
  <c r="J40" i="12" l="1"/>
  <c r="I41" i="12"/>
  <c r="K40" i="12" l="1"/>
  <c r="J41" i="12"/>
  <c r="K41" i="12" l="1"/>
  <c r="L40" i="12"/>
  <c r="M40" i="12" l="1"/>
  <c r="L41" i="12"/>
  <c r="M41" i="12" l="1"/>
  <c r="N40" i="12"/>
  <c r="N41" i="12" s="1"/>
</calcChain>
</file>

<file path=xl/sharedStrings.xml><?xml version="1.0" encoding="utf-8"?>
<sst xmlns="http://schemas.openxmlformats.org/spreadsheetml/2006/main" count="52" uniqueCount="52">
  <si>
    <t>Item</t>
  </si>
  <si>
    <t>Descrição</t>
  </si>
  <si>
    <t>%</t>
  </si>
  <si>
    <t>1.</t>
  </si>
  <si>
    <t>2.</t>
  </si>
  <si>
    <t>00</t>
  </si>
  <si>
    <t>LOCAL:</t>
  </si>
  <si>
    <t>REVISÃO:</t>
  </si>
  <si>
    <t>DATA BASE:</t>
  </si>
  <si>
    <t>TRABALHOS TÉCNICOS</t>
  </si>
  <si>
    <t>IMPLANTAÇÃO</t>
  </si>
  <si>
    <t>3.</t>
  </si>
  <si>
    <t>4.</t>
  </si>
  <si>
    <t>5.</t>
  </si>
  <si>
    <t>6.</t>
  </si>
  <si>
    <t>7.</t>
  </si>
  <si>
    <t>8.</t>
  </si>
  <si>
    <t>CONSTRUÇÃO DO CENTRO DE PRODUÇÃO, RESERVAÇÃO E DISTRIBUIÇÃO CEDRINHO</t>
  </si>
  <si>
    <t>AV. FABER, S/N° - DISTRITO INDUSTRIAL - SÃO CARLOS - SP</t>
  </si>
  <si>
    <t>CASA DE BOMBAS / QUÍMICA</t>
  </si>
  <si>
    <t>RESERVATÓRIO APOIADO METÁLICO (2.650m3)</t>
  </si>
  <si>
    <t>BASE DE CONCRETO POÇO PROFUNDO</t>
  </si>
  <si>
    <t>INSTALAÇÕES HIDRÁULICAS (ÁREA CEDRINHO)</t>
  </si>
  <si>
    <t>ADUTORA E INTERLIGAÇÃO COM O RESERVATÓRIO DO CDHU</t>
  </si>
  <si>
    <t>OBRA:</t>
  </si>
  <si>
    <t>Meses</t>
  </si>
  <si>
    <t>Total 
(C/ BDI)</t>
  </si>
  <si>
    <t>Mês 01</t>
  </si>
  <si>
    <t>Mês 02</t>
  </si>
  <si>
    <t>Mês 03</t>
  </si>
  <si>
    <t>Mês 04</t>
  </si>
  <si>
    <t>S U B T O T A L (com BDI)</t>
  </si>
  <si>
    <t>T O T A L   A C U M U L A D O (com BDI)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</si>
  <si>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</si>
  <si>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</si>
  <si>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</si>
  <si>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</si>
  <si>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</si>
  <si>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</si>
  <si>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</si>
  <si>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</si>
  <si>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SERVIÇOS PRELIMINARES E CANTEIRO DE OBRAS</t>
  </si>
  <si>
    <t>EXECUÇÃO DE POÇO TUBULAR PROFUNDO</t>
  </si>
  <si>
    <t>IMPLANTAÇÃO, CASA DE BOMBAS/QUÍMICA, RESERVATÓRIO APOIADO E ADUTORA</t>
  </si>
  <si>
    <t>SUESTAÇÃO TRANSFORMADORA (MÉDIA TENSÃO), QUADROS E CIRCUITOS DE ALIMENTAÇÃO</t>
  </si>
  <si>
    <t>SISTEMAS DE TELEMETRIA E AUTOMAÇÃO</t>
  </si>
  <si>
    <t>ITEM 1</t>
  </si>
  <si>
    <t>ITEM 2</t>
  </si>
  <si>
    <t>ITEM 3</t>
  </si>
  <si>
    <t>ITEM 4</t>
  </si>
  <si>
    <t>LOCAL, __ de maio de 2024.</t>
  </si>
  <si>
    <r>
      <t xml:space="preserve">(ANEXO II-A ) CRONOGRAMA FÍSICO-FINANCEIRO
</t>
    </r>
    <r>
      <rPr>
        <sz val="11"/>
        <rFont val="Arial"/>
        <family val="2"/>
      </rPr>
      <t xml:space="preserve">Evolução Física-Financeira da Obra e Cronograma Previsto de Desembolso
</t>
    </r>
    <r>
      <rPr>
        <b/>
        <sz val="11"/>
        <rFont val="Myriad Pro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</si>
</sst>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6" formatCode="_(&quot;R$ &quot;* #,##0.00_);_(&quot;R$ &quot;* \(#,##0.00\);_(&quot;R$ &quot;* \-??_);_(@_)"/>
  </numFmts>
  <fonts count="1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  <font>
      <b/>
      <sz val="11"/>
      <color rgb="FF000000"/>
      <name val="Cambria"/>
      <family val="1"/>
    </font>
    <font>
      <sz val="10"/>
      <name val="Cambria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mbria"/>
      <family val="1"/>
    </font>
    <font>
      <b/>
      <sz val="18"/>
      <name val="Cambria"/>
      <family val="1"/>
    </font>
    <font>
      <b/>
      <sz val="11"/>
      <name val="Myriad Pro"/>
      <family val="2"/>
    </font>
    <font>
      <b/>
      <sz val="12"/>
      <name val="Cambria"/>
      <family val="1"/>
    </font>
    <font>
      <sz val="11"/>
      <name val="Arial"/>
      <family val="2"/>
    </font>
    <font>
      <i/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164" fontId="3" fillId="0" borderId="0" applyBorder="0" applyProtection="0"/>
    <xf numFmtId="166" fontId="3" fillId="0" borderId="0" applyBorder="0" applyProtection="0"/>
    <xf numFmtId="9" fontId="3" fillId="0" borderId="0" applyBorder="0" applyProtection="0"/>
    <xf numFmtId="0" fontId="1" fillId="0" borderId="0"/>
  </cellStyleXfs>
  <cellXfs count="93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8" xfId="0" quotePrefix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" fontId="8" fillId="0" borderId="6" xfId="0" quotePrefix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9" fontId="7" fillId="0" borderId="0" xfId="3" applyFont="1" applyBorder="1" applyAlignment="1" applyProtection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14" fillId="0" borderId="0" xfId="0" applyFont="1"/>
    <xf numFmtId="0" fontId="10" fillId="0" borderId="11" xfId="0" applyFont="1" applyFill="1" applyBorder="1" applyAlignment="1">
      <alignment horizontal="center" vertical="center" wrapText="1"/>
    </xf>
    <xf numFmtId="166" fontId="5" fillId="0" borderId="16" xfId="2" applyFont="1" applyFill="1" applyBorder="1" applyAlignment="1" applyProtection="1">
      <alignment horizontal="center" vertical="center"/>
    </xf>
    <xf numFmtId="166" fontId="5" fillId="0" borderId="17" xfId="2" applyFont="1" applyFill="1" applyBorder="1" applyAlignment="1" applyProtection="1">
      <alignment horizontal="center" vertical="center"/>
    </xf>
    <xf numFmtId="166" fontId="5" fillId="0" borderId="18" xfId="2" applyFont="1" applyFill="1" applyBorder="1" applyAlignment="1" applyProtection="1">
      <alignment horizontal="center" vertical="center"/>
    </xf>
    <xf numFmtId="10" fontId="15" fillId="0" borderId="19" xfId="3" applyNumberFormat="1" applyFont="1" applyFill="1" applyBorder="1" applyAlignment="1" applyProtection="1">
      <alignment horizontal="center" vertical="center"/>
    </xf>
    <xf numFmtId="10" fontId="15" fillId="0" borderId="20" xfId="3" applyNumberFormat="1" applyFont="1" applyFill="1" applyBorder="1" applyAlignment="1" applyProtection="1">
      <alignment horizontal="center" vertical="center"/>
    </xf>
    <xf numFmtId="10" fontId="15" fillId="0" borderId="21" xfId="3" applyNumberFormat="1" applyFont="1" applyFill="1" applyBorder="1" applyAlignment="1" applyProtection="1">
      <alignment horizontal="center" vertical="center"/>
    </xf>
    <xf numFmtId="10" fontId="15" fillId="0" borderId="22" xfId="3" applyNumberFormat="1" applyFont="1" applyFill="1" applyBorder="1" applyAlignment="1" applyProtection="1">
      <alignment horizontal="center" vertical="center"/>
    </xf>
    <xf numFmtId="10" fontId="15" fillId="0" borderId="23" xfId="3" applyNumberFormat="1" applyFont="1" applyFill="1" applyBorder="1" applyAlignment="1" applyProtection="1">
      <alignment horizontal="center" vertical="center"/>
    </xf>
    <xf numFmtId="10" fontId="15" fillId="0" borderId="24" xfId="3" applyNumberFormat="1" applyFont="1" applyFill="1" applyBorder="1" applyAlignment="1" applyProtection="1">
      <alignment horizontal="center" vertical="center"/>
    </xf>
    <xf numFmtId="166" fontId="5" fillId="0" borderId="25" xfId="2" applyFont="1" applyFill="1" applyBorder="1" applyAlignment="1" applyProtection="1">
      <alignment horizontal="center" vertical="center"/>
    </xf>
    <xf numFmtId="166" fontId="5" fillId="0" borderId="26" xfId="2" applyFont="1" applyFill="1" applyBorder="1" applyAlignment="1" applyProtection="1">
      <alignment horizontal="center" vertical="center"/>
    </xf>
    <xf numFmtId="166" fontId="5" fillId="0" borderId="27" xfId="2" applyFont="1" applyFill="1" applyBorder="1" applyAlignment="1" applyProtection="1">
      <alignment horizontal="center" vertical="center"/>
    </xf>
    <xf numFmtId="166" fontId="5" fillId="0" borderId="28" xfId="2" applyFont="1" applyFill="1" applyBorder="1" applyAlignment="1" applyProtection="1">
      <alignment horizontal="center" vertical="center"/>
    </xf>
    <xf numFmtId="166" fontId="5" fillId="0" borderId="29" xfId="2" applyFont="1" applyFill="1" applyBorder="1" applyAlignment="1" applyProtection="1">
      <alignment horizontal="center" vertical="center"/>
    </xf>
    <xf numFmtId="166" fontId="5" fillId="0" borderId="30" xfId="2" applyFont="1" applyFill="1" applyBorder="1" applyAlignment="1" applyProtection="1">
      <alignment horizontal="center" vertical="center"/>
    </xf>
    <xf numFmtId="166" fontId="0" fillId="0" borderId="0" xfId="0" applyNumberFormat="1"/>
    <xf numFmtId="166" fontId="5" fillId="2" borderId="16" xfId="0" applyNumberFormat="1" applyFont="1" applyFill="1" applyBorder="1" applyAlignment="1">
      <alignment vertical="center"/>
    </xf>
    <xf numFmtId="166" fontId="5" fillId="2" borderId="17" xfId="0" applyNumberFormat="1" applyFont="1" applyFill="1" applyBorder="1" applyAlignment="1">
      <alignment vertical="center"/>
    </xf>
    <xf numFmtId="166" fontId="5" fillId="2" borderId="18" xfId="0" applyNumberFormat="1" applyFont="1" applyFill="1" applyBorder="1" applyAlignment="1">
      <alignment vertical="center"/>
    </xf>
    <xf numFmtId="10" fontId="7" fillId="2" borderId="19" xfId="3" applyNumberFormat="1" applyFont="1" applyFill="1" applyBorder="1" applyAlignment="1" applyProtection="1">
      <alignment horizontal="center" vertical="center"/>
    </xf>
    <xf numFmtId="10" fontId="7" fillId="2" borderId="20" xfId="3" applyNumberFormat="1" applyFont="1" applyFill="1" applyBorder="1" applyAlignment="1" applyProtection="1">
      <alignment horizontal="center" vertical="center"/>
    </xf>
    <xf numFmtId="10" fontId="7" fillId="2" borderId="21" xfId="3" applyNumberFormat="1" applyFont="1" applyFill="1" applyBorder="1" applyAlignment="1" applyProtection="1">
      <alignment horizontal="center" vertical="center"/>
    </xf>
    <xf numFmtId="166" fontId="5" fillId="0" borderId="16" xfId="0" applyNumberFormat="1" applyFont="1" applyFill="1" applyBorder="1" applyAlignment="1">
      <alignment vertical="center"/>
    </xf>
    <xf numFmtId="166" fontId="5" fillId="0" borderId="17" xfId="0" applyNumberFormat="1" applyFont="1" applyFill="1" applyBorder="1" applyAlignment="1">
      <alignment vertical="center"/>
    </xf>
    <xf numFmtId="166" fontId="5" fillId="0" borderId="18" xfId="0" applyNumberFormat="1" applyFont="1" applyFill="1" applyBorder="1" applyAlignment="1">
      <alignment vertical="center"/>
    </xf>
    <xf numFmtId="10" fontId="7" fillId="0" borderId="19" xfId="3" applyNumberFormat="1" applyFont="1" applyFill="1" applyBorder="1" applyAlignment="1" applyProtection="1">
      <alignment horizontal="center" vertical="center"/>
    </xf>
    <xf numFmtId="10" fontId="7" fillId="0" borderId="20" xfId="3" applyNumberFormat="1" applyFont="1" applyFill="1" applyBorder="1" applyAlignment="1" applyProtection="1">
      <alignment horizontal="center" vertical="center"/>
    </xf>
    <xf numFmtId="10" fontId="7" fillId="0" borderId="21" xfId="3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166" fontId="5" fillId="0" borderId="12" xfId="2" applyFont="1" applyFill="1" applyBorder="1" applyAlignment="1" applyProtection="1">
      <alignment horizontal="center" vertical="top"/>
    </xf>
    <xf numFmtId="166" fontId="5" fillId="0" borderId="14" xfId="2" applyFont="1" applyFill="1" applyBorder="1" applyAlignment="1" applyProtection="1">
      <alignment horizontal="center" vertical="top"/>
    </xf>
    <xf numFmtId="10" fontId="5" fillId="0" borderId="12" xfId="3" applyNumberFormat="1" applyFont="1" applyFill="1" applyBorder="1" applyAlignment="1" applyProtection="1">
      <alignment horizontal="center" vertical="top"/>
    </xf>
    <xf numFmtId="10" fontId="5" fillId="0" borderId="14" xfId="3" applyNumberFormat="1" applyFont="1" applyFill="1" applyBorder="1" applyAlignment="1" applyProtection="1">
      <alignment horizontal="center" vertical="top"/>
    </xf>
    <xf numFmtId="0" fontId="7" fillId="0" borderId="4" xfId="0" applyFont="1" applyFill="1" applyBorder="1" applyAlignment="1">
      <alignment horizontal="left" vertical="top" wrapText="1"/>
    </xf>
    <xf numFmtId="166" fontId="7" fillId="0" borderId="4" xfId="2" applyFont="1" applyFill="1" applyBorder="1" applyAlignment="1" applyProtection="1">
      <alignment horizontal="center" vertical="top"/>
    </xf>
    <xf numFmtId="10" fontId="7" fillId="0" borderId="9" xfId="3" applyNumberFormat="1" applyFont="1" applyFill="1" applyBorder="1" applyAlignment="1" applyProtection="1">
      <alignment horizontal="center" vertical="top"/>
    </xf>
    <xf numFmtId="10" fontId="7" fillId="0" borderId="4" xfId="3" applyNumberFormat="1" applyFont="1" applyFill="1" applyBorder="1" applyAlignment="1" applyProtection="1">
      <alignment horizontal="center" vertical="top"/>
    </xf>
    <xf numFmtId="0" fontId="7" fillId="0" borderId="15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7" fillId="0" borderId="14" xfId="0" applyFont="1" applyFill="1" applyBorder="1" applyAlignment="1">
      <alignment horizontal="left" vertical="top" wrapText="1"/>
    </xf>
    <xf numFmtId="166" fontId="7" fillId="0" borderId="14" xfId="2" applyFont="1" applyFill="1" applyBorder="1" applyAlignment="1" applyProtection="1">
      <alignment horizontal="center" vertical="top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6" fontId="5" fillId="0" borderId="9" xfId="2" applyFont="1" applyFill="1" applyBorder="1" applyAlignment="1" applyProtection="1">
      <alignment horizontal="center" vertical="center"/>
    </xf>
    <xf numFmtId="166" fontId="5" fillId="0" borderId="14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7" fillId="0" borderId="9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 wrapText="1"/>
    </xf>
    <xf numFmtId="166" fontId="5" fillId="0" borderId="9" xfId="2" applyFont="1" applyFill="1" applyBorder="1" applyAlignment="1" applyProtection="1">
      <alignment horizontal="center" vertical="top"/>
    </xf>
    <xf numFmtId="10" fontId="5" fillId="0" borderId="9" xfId="3" applyNumberFormat="1" applyFont="1" applyFill="1" applyBorder="1" applyAlignment="1" applyProtection="1">
      <alignment horizontal="center" vertical="top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6" fontId="13" fillId="2" borderId="12" xfId="2" applyFont="1" applyFill="1" applyBorder="1" applyAlignment="1" applyProtection="1">
      <alignment horizontal="center" vertical="center"/>
    </xf>
    <xf numFmtId="166" fontId="13" fillId="2" borderId="14" xfId="2" applyFont="1" applyFill="1" applyBorder="1" applyAlignment="1" applyProtection="1">
      <alignment horizontal="center" vertical="center"/>
    </xf>
    <xf numFmtId="10" fontId="4" fillId="2" borderId="12" xfId="3" applyNumberFormat="1" applyFont="1" applyFill="1" applyBorder="1" applyAlignment="1" applyProtection="1">
      <alignment horizontal="center" vertical="center"/>
    </xf>
    <xf numFmtId="10" fontId="4" fillId="2" borderId="14" xfId="3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vertical="top" wrapText="1"/>
    </xf>
    <xf numFmtId="166" fontId="7" fillId="0" borderId="9" xfId="2" applyFont="1" applyFill="1" applyBorder="1" applyAlignment="1" applyProtection="1">
      <alignment horizontal="center" vertical="top"/>
    </xf>
    <xf numFmtId="0" fontId="11" fillId="0" borderId="2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12" xfId="1" applyNumberFormat="1" applyFont="1" applyFill="1" applyBorder="1" applyAlignment="1" applyProtection="1">
      <alignment horizontal="center" vertical="center" wrapText="1"/>
    </xf>
    <xf numFmtId="4" fontId="10" fillId="0" borderId="15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2"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9ED7"/>
      <color rgb="FFE1F4FF"/>
      <color rgb="FFCCECFF"/>
      <color rgb="FF003399"/>
      <color rgb="FF33CCFF"/>
      <color rgb="FF3399FF"/>
      <color rgb="FF004274"/>
      <color rgb="FFDFE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p002/OneDrive/Engenharia_PMSA/PROJETOS/2019.003%20-%20REFORMA%20GINASIO%20MARIO%20COVAS/LICITA&#199;&#195;O_R01/PM_V3.0.5-GMC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view="pageBreakPreview" zoomScale="85" zoomScaleNormal="10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7" sqref="A7:N7"/>
    </sheetView>
  </sheetViews>
  <sheetFormatPr defaultRowHeight="12.75" x14ac:dyDescent="0.2"/>
  <cols>
    <col min="2" max="2" width="51.140625" customWidth="1"/>
    <col min="3" max="14" width="18.28515625" customWidth="1"/>
    <col min="15" max="15" width="21.7109375" bestFit="1" customWidth="1"/>
    <col min="16" max="16" width="13.42578125" customWidth="1"/>
  </cols>
  <sheetData>
    <row r="1" spans="1:17" ht="95.25" customHeight="1" thickBot="1" x14ac:dyDescent="0.25">
      <c r="A1" s="12"/>
      <c r="B1" s="85" t="s">
        <v>51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7" ht="14.25" x14ac:dyDescent="0.2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2">
      <c r="A3" s="2" t="s">
        <v>24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8"/>
      <c r="O3" s="8"/>
      <c r="P3" s="9"/>
    </row>
    <row r="4" spans="1:17" x14ac:dyDescent="0.2">
      <c r="A4" s="47" t="s">
        <v>17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7" ht="14.25" x14ac:dyDescent="0.2">
      <c r="A5" s="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4.25" x14ac:dyDescent="0.2">
      <c r="A6" s="2" t="s">
        <v>6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"/>
      <c r="O6" s="5" t="s">
        <v>8</v>
      </c>
      <c r="P6" s="6" t="s">
        <v>7</v>
      </c>
    </row>
    <row r="7" spans="1:17" x14ac:dyDescent="0.2">
      <c r="A7" s="47" t="s">
        <v>18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1">
        <v>45383</v>
      </c>
      <c r="P7" s="7" t="s">
        <v>5</v>
      </c>
    </row>
    <row r="8" spans="1:17" ht="14.25" x14ac:dyDescent="0.2">
      <c r="A8" s="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s="17" customFormat="1" ht="14.25" x14ac:dyDescent="0.2">
      <c r="A9" s="87" t="s">
        <v>0</v>
      </c>
      <c r="B9" s="87" t="s">
        <v>1</v>
      </c>
      <c r="C9" s="89" t="s">
        <v>25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7" t="s">
        <v>26</v>
      </c>
      <c r="P9" s="90" t="s">
        <v>2</v>
      </c>
    </row>
    <row r="10" spans="1:17" s="17" customFormat="1" ht="14.25" x14ac:dyDescent="0.2">
      <c r="A10" s="88"/>
      <c r="B10" s="88"/>
      <c r="C10" s="18" t="s">
        <v>27</v>
      </c>
      <c r="D10" s="18" t="s">
        <v>28</v>
      </c>
      <c r="E10" s="18" t="s">
        <v>29</v>
      </c>
      <c r="F10" s="18" t="s">
        <v>30</v>
      </c>
      <c r="G10" s="18" t="s">
        <v>33</v>
      </c>
      <c r="H10" s="18" t="s">
        <v>34</v>
      </c>
      <c r="I10" s="18" t="s">
        <v>35</v>
      </c>
      <c r="J10" s="18" t="s">
        <v>36</v>
      </c>
      <c r="K10" s="18" t="s">
        <v>37</v>
      </c>
      <c r="L10" s="18" t="s">
        <v>38</v>
      </c>
      <c r="M10" s="18" t="s">
        <v>39</v>
      </c>
      <c r="N10" s="18" t="s">
        <v>40</v>
      </c>
      <c r="O10" s="88"/>
      <c r="P10" s="91"/>
    </row>
    <row r="11" spans="1:17" x14ac:dyDescent="0.2">
      <c r="A11" s="50" t="s">
        <v>46</v>
      </c>
      <c r="B11" s="52" t="s">
        <v>42</v>
      </c>
      <c r="C11" s="19" t="str">
        <f>IF(C12="","",C12*$O$11)</f>
        <v/>
      </c>
      <c r="D11" s="20" t="str">
        <f t="shared" ref="D11:N11" si="0">IF(D12="","",D12*$O$11)</f>
        <v/>
      </c>
      <c r="E11" s="20" t="str">
        <f t="shared" si="0"/>
        <v/>
      </c>
      <c r="F11" s="20">
        <f t="shared" si="0"/>
        <v>0</v>
      </c>
      <c r="G11" s="20">
        <f t="shared" si="0"/>
        <v>0</v>
      </c>
      <c r="H11" s="20" t="str">
        <f t="shared" si="0"/>
        <v/>
      </c>
      <c r="I11" s="20" t="str">
        <f t="shared" si="0"/>
        <v/>
      </c>
      <c r="J11" s="20" t="str">
        <f t="shared" si="0"/>
        <v/>
      </c>
      <c r="K11" s="20" t="str">
        <f t="shared" si="0"/>
        <v/>
      </c>
      <c r="L11" s="20" t="str">
        <f t="shared" si="0"/>
        <v/>
      </c>
      <c r="M11" s="20" t="str">
        <f t="shared" si="0"/>
        <v/>
      </c>
      <c r="N11" s="21" t="str">
        <f t="shared" si="0"/>
        <v/>
      </c>
      <c r="O11" s="54"/>
      <c r="P11" s="56" t="e">
        <f>O11/$O$38</f>
        <v>#DIV/0!</v>
      </c>
    </row>
    <row r="12" spans="1:17" x14ac:dyDescent="0.2">
      <c r="A12" s="51"/>
      <c r="B12" s="53"/>
      <c r="C12" s="22"/>
      <c r="D12" s="23"/>
      <c r="E12" s="23"/>
      <c r="F12" s="23">
        <v>0.20370243030013099</v>
      </c>
      <c r="G12" s="23">
        <v>0.79629756969986898</v>
      </c>
      <c r="H12" s="23"/>
      <c r="I12" s="23"/>
      <c r="J12" s="23"/>
      <c r="K12" s="23"/>
      <c r="L12" s="23"/>
      <c r="M12" s="23"/>
      <c r="N12" s="24"/>
      <c r="O12" s="55"/>
      <c r="P12" s="57"/>
      <c r="Q12" t="str">
        <f>IF(SUM(C12:N12)=1,"Ok","Erro")</f>
        <v>Ok</v>
      </c>
    </row>
    <row r="13" spans="1:17" x14ac:dyDescent="0.2">
      <c r="A13" s="50" t="s">
        <v>47</v>
      </c>
      <c r="B13" s="52" t="s">
        <v>43</v>
      </c>
      <c r="C13" s="19">
        <f>IF(C14="","",C14*$O13)</f>
        <v>0</v>
      </c>
      <c r="D13" s="20">
        <f t="shared" ref="D13" si="1">IF(D14="","",D14*$O13)</f>
        <v>0</v>
      </c>
      <c r="E13" s="20">
        <f t="shared" ref="E13" si="2">IF(E14="","",E14*$O13)</f>
        <v>0</v>
      </c>
      <c r="F13" s="20">
        <f t="shared" ref="F13" si="3">IF(F14="","",F14*$O13)</f>
        <v>0</v>
      </c>
      <c r="G13" s="20">
        <f t="shared" ref="G13" si="4">IF(G14="","",G14*$O13)</f>
        <v>0</v>
      </c>
      <c r="H13" s="20">
        <f t="shared" ref="H13" si="5">IF(H14="","",H14*$O13)</f>
        <v>0</v>
      </c>
      <c r="I13" s="20">
        <f t="shared" ref="I13" si="6">IF(I14="","",I14*$O13)</f>
        <v>0</v>
      </c>
      <c r="J13" s="20">
        <f t="shared" ref="J13" si="7">IF(J14="","",J14*$O13)</f>
        <v>0</v>
      </c>
      <c r="K13" s="20">
        <f t="shared" ref="K13" si="8">IF(K14="","",K14*$O13)</f>
        <v>0</v>
      </c>
      <c r="L13" s="20">
        <f t="shared" ref="L13" si="9">IF(L14="","",L14*$O13)</f>
        <v>0</v>
      </c>
      <c r="M13" s="20">
        <f t="shared" ref="M13" si="10">IF(M14="","",M14*$O13)</f>
        <v>0</v>
      </c>
      <c r="N13" s="20">
        <f t="shared" ref="N13" si="11">IF(N14="","",N14*$O13)</f>
        <v>0</v>
      </c>
      <c r="O13" s="54"/>
      <c r="P13" s="56" t="e">
        <f>O13/$O$38</f>
        <v>#DIV/0!</v>
      </c>
    </row>
    <row r="14" spans="1:17" x14ac:dyDescent="0.2">
      <c r="A14" s="51"/>
      <c r="B14" s="53"/>
      <c r="C14" s="22">
        <v>3.0802526127581841E-2</v>
      </c>
      <c r="D14" s="23">
        <v>3.7189562456292425E-3</v>
      </c>
      <c r="E14" s="23">
        <v>3.7189562456292425E-3</v>
      </c>
      <c r="F14" s="23">
        <v>2.329447934597834E-2</v>
      </c>
      <c r="G14" s="23">
        <v>5.6145707248724148E-2</v>
      </c>
      <c r="H14" s="23">
        <v>0.11090042490835092</v>
      </c>
      <c r="I14" s="23">
        <v>0.11090042490835092</v>
      </c>
      <c r="J14" s="23">
        <v>0.20307849599051034</v>
      </c>
      <c r="K14" s="23">
        <v>0.17387602609964273</v>
      </c>
      <c r="L14" s="23">
        <v>0.17387602609964273</v>
      </c>
      <c r="M14" s="23">
        <v>5.4843988389979413E-2</v>
      </c>
      <c r="N14" s="23">
        <f>1-SUM(C14:M14)</f>
        <v>5.484398838998028E-2</v>
      </c>
      <c r="O14" s="55"/>
      <c r="P14" s="57"/>
      <c r="Q14" t="str">
        <f>IF(SUM(C14:N14)=1,"Ok","Erro")</f>
        <v>Ok</v>
      </c>
    </row>
    <row r="15" spans="1:17" x14ac:dyDescent="0.2">
      <c r="A15" s="82" t="s">
        <v>3</v>
      </c>
      <c r="B15" s="83" t="s">
        <v>9</v>
      </c>
      <c r="C15" s="31">
        <f>IF(C16="","",C16*$O15)</f>
        <v>0</v>
      </c>
      <c r="D15" s="32">
        <f t="shared" ref="D15:N15" si="12">IF(D16="","",D16*$O15)</f>
        <v>0</v>
      </c>
      <c r="E15" s="32">
        <f t="shared" si="12"/>
        <v>0</v>
      </c>
      <c r="F15" s="32" t="str">
        <f t="shared" si="12"/>
        <v/>
      </c>
      <c r="G15" s="32" t="str">
        <f t="shared" si="12"/>
        <v/>
      </c>
      <c r="H15" s="32" t="str">
        <f t="shared" si="12"/>
        <v/>
      </c>
      <c r="I15" s="32" t="str">
        <f t="shared" si="12"/>
        <v/>
      </c>
      <c r="J15" s="32" t="str">
        <f t="shared" si="12"/>
        <v/>
      </c>
      <c r="K15" s="32" t="str">
        <f t="shared" si="12"/>
        <v/>
      </c>
      <c r="L15" s="32" t="str">
        <f t="shared" si="12"/>
        <v/>
      </c>
      <c r="M15" s="32" t="str">
        <f t="shared" si="12"/>
        <v/>
      </c>
      <c r="N15" s="33" t="str">
        <f t="shared" si="12"/>
        <v/>
      </c>
      <c r="O15" s="84"/>
      <c r="P15" s="60" t="e">
        <f>O15/$O$38</f>
        <v>#DIV/0!</v>
      </c>
    </row>
    <row r="16" spans="1:17" x14ac:dyDescent="0.2">
      <c r="A16" s="71"/>
      <c r="B16" s="58"/>
      <c r="C16" s="25">
        <v>0.21478501529366231</v>
      </c>
      <c r="D16" s="26">
        <v>0.39260749235316883</v>
      </c>
      <c r="E16" s="26">
        <v>0.39260749235316883</v>
      </c>
      <c r="F16" s="26"/>
      <c r="G16" s="26"/>
      <c r="H16" s="26"/>
      <c r="I16" s="26"/>
      <c r="J16" s="26"/>
      <c r="K16" s="26"/>
      <c r="L16" s="26"/>
      <c r="M16" s="26"/>
      <c r="N16" s="27"/>
      <c r="O16" s="59"/>
      <c r="P16" s="61"/>
      <c r="Q16" t="str">
        <f>IF(SUM(C16:N16)=1,"Ok","Erro")</f>
        <v>Ok</v>
      </c>
    </row>
    <row r="17" spans="1:17" x14ac:dyDescent="0.2">
      <c r="A17" s="62" t="s">
        <v>4</v>
      </c>
      <c r="B17" s="58" t="s">
        <v>41</v>
      </c>
      <c r="C17" s="28">
        <f>IF(C18="","",C18*$O17)</f>
        <v>0</v>
      </c>
      <c r="D17" s="29">
        <f t="shared" ref="D17:N17" si="13">IF(D18="","",D18*$O17)</f>
        <v>0</v>
      </c>
      <c r="E17" s="29">
        <f t="shared" si="13"/>
        <v>0</v>
      </c>
      <c r="F17" s="29">
        <f t="shared" si="13"/>
        <v>0</v>
      </c>
      <c r="G17" s="29">
        <f t="shared" si="13"/>
        <v>0</v>
      </c>
      <c r="H17" s="29">
        <f t="shared" si="13"/>
        <v>0</v>
      </c>
      <c r="I17" s="29">
        <f t="shared" si="13"/>
        <v>0</v>
      </c>
      <c r="J17" s="29">
        <f t="shared" si="13"/>
        <v>0</v>
      </c>
      <c r="K17" s="29">
        <f t="shared" si="13"/>
        <v>0</v>
      </c>
      <c r="L17" s="29">
        <f t="shared" si="13"/>
        <v>0</v>
      </c>
      <c r="M17" s="29">
        <f t="shared" si="13"/>
        <v>0</v>
      </c>
      <c r="N17" s="30">
        <f t="shared" si="13"/>
        <v>0</v>
      </c>
      <c r="O17" s="59"/>
      <c r="P17" s="60" t="e">
        <f t="shared" ref="P17" si="14">O17/$O$38</f>
        <v>#DIV/0!</v>
      </c>
    </row>
    <row r="18" spans="1:17" x14ac:dyDescent="0.2">
      <c r="A18" s="71"/>
      <c r="B18" s="58"/>
      <c r="C18" s="25">
        <v>0.5356316088812757</v>
      </c>
      <c r="D18" s="26">
        <v>4.2215308283520388E-2</v>
      </c>
      <c r="E18" s="26">
        <v>4.2215308283520388E-2</v>
      </c>
      <c r="F18" s="26">
        <v>4.2215308283520388E-2</v>
      </c>
      <c r="G18" s="26">
        <v>4.2215308283520388E-2</v>
      </c>
      <c r="H18" s="26">
        <v>4.2215308283520388E-2</v>
      </c>
      <c r="I18" s="26">
        <v>4.2215308283520388E-2</v>
      </c>
      <c r="J18" s="26">
        <v>4.2215308283520388E-2</v>
      </c>
      <c r="K18" s="26">
        <v>4.2215308283520388E-2</v>
      </c>
      <c r="L18" s="26">
        <v>4.2215308283520388E-2</v>
      </c>
      <c r="M18" s="26">
        <v>4.2215308283520388E-2</v>
      </c>
      <c r="N18" s="26">
        <v>4.2215308283520388E-2</v>
      </c>
      <c r="O18" s="59"/>
      <c r="P18" s="61"/>
      <c r="Q18" t="str">
        <f>IF(SUM(C18:N18)=1,"Ok","Erro")</f>
        <v>Ok</v>
      </c>
    </row>
    <row r="19" spans="1:17" x14ac:dyDescent="0.2">
      <c r="A19" s="62" t="s">
        <v>11</v>
      </c>
      <c r="B19" s="58" t="s">
        <v>10</v>
      </c>
      <c r="C19" s="28">
        <f>IF(C20="","",C20*$O19)</f>
        <v>0</v>
      </c>
      <c r="D19" s="29" t="str">
        <f t="shared" ref="D19:N19" si="15">IF(D20="","",D20*$O19)</f>
        <v/>
      </c>
      <c r="E19" s="29" t="str">
        <f t="shared" si="15"/>
        <v/>
      </c>
      <c r="F19" s="29">
        <f t="shared" si="15"/>
        <v>0</v>
      </c>
      <c r="G19" s="29">
        <f t="shared" si="15"/>
        <v>0</v>
      </c>
      <c r="H19" s="29" t="str">
        <f t="shared" si="15"/>
        <v/>
      </c>
      <c r="I19" s="29" t="str">
        <f t="shared" si="15"/>
        <v/>
      </c>
      <c r="J19" s="29" t="str">
        <f t="shared" si="15"/>
        <v/>
      </c>
      <c r="K19" s="29" t="str">
        <f t="shared" si="15"/>
        <v/>
      </c>
      <c r="L19" s="29" t="str">
        <f t="shared" si="15"/>
        <v/>
      </c>
      <c r="M19" s="29" t="str">
        <f t="shared" si="15"/>
        <v/>
      </c>
      <c r="N19" s="30" t="str">
        <f t="shared" si="15"/>
        <v/>
      </c>
      <c r="O19" s="59"/>
      <c r="P19" s="60" t="e">
        <f t="shared" ref="P19" si="16">O19/$O$38</f>
        <v>#DIV/0!</v>
      </c>
    </row>
    <row r="20" spans="1:17" x14ac:dyDescent="0.2">
      <c r="A20" s="71"/>
      <c r="B20" s="58"/>
      <c r="C20" s="25">
        <v>0.49140225644992652</v>
      </c>
      <c r="D20" s="26"/>
      <c r="E20" s="26"/>
      <c r="F20" s="26">
        <v>0.25429887177503674</v>
      </c>
      <c r="G20" s="26">
        <v>0.25429887177503674</v>
      </c>
      <c r="H20" s="26"/>
      <c r="I20" s="26"/>
      <c r="J20" s="26"/>
      <c r="K20" s="26"/>
      <c r="L20" s="26"/>
      <c r="M20" s="26"/>
      <c r="N20" s="27"/>
      <c r="O20" s="59"/>
      <c r="P20" s="61"/>
      <c r="Q20" t="str">
        <f>IF(SUM(C20:N20)=1,"Ok","Erro")</f>
        <v>Ok</v>
      </c>
    </row>
    <row r="21" spans="1:17" x14ac:dyDescent="0.2">
      <c r="A21" s="62" t="s">
        <v>12</v>
      </c>
      <c r="B21" s="58" t="s">
        <v>21</v>
      </c>
      <c r="C21" s="28" t="str">
        <f t="shared" ref="C21" si="17">IF(C22="","",C22*$O21)</f>
        <v/>
      </c>
      <c r="D21" s="29" t="str">
        <f t="shared" ref="D21" si="18">IF(D22="","",D22*$O21)</f>
        <v/>
      </c>
      <c r="E21" s="29" t="str">
        <f t="shared" ref="E21" si="19">IF(E22="","",E22*$O21)</f>
        <v/>
      </c>
      <c r="F21" s="29" t="str">
        <f t="shared" ref="F21" si="20">IF(F22="","",F22*$O21)</f>
        <v/>
      </c>
      <c r="G21" s="29">
        <f t="shared" ref="G21" si="21">IF(G22="","",G22*$O21)</f>
        <v>0</v>
      </c>
      <c r="H21" s="29" t="str">
        <f t="shared" ref="H21" si="22">IF(H22="","",H22*$O21)</f>
        <v/>
      </c>
      <c r="I21" s="29" t="str">
        <f t="shared" ref="I21" si="23">IF(I22="","",I22*$O21)</f>
        <v/>
      </c>
      <c r="J21" s="29" t="str">
        <f t="shared" ref="J21" si="24">IF(J22="","",J22*$O21)</f>
        <v/>
      </c>
      <c r="K21" s="29" t="str">
        <f t="shared" ref="K21" si="25">IF(K22="","",K22*$O21)</f>
        <v/>
      </c>
      <c r="L21" s="29" t="str">
        <f t="shared" ref="L21" si="26">IF(L22="","",L22*$O21)</f>
        <v/>
      </c>
      <c r="M21" s="29" t="str">
        <f t="shared" ref="M21" si="27">IF(M22="","",M22*$O21)</f>
        <v/>
      </c>
      <c r="N21" s="30" t="str">
        <f t="shared" ref="N21" si="28">IF(N22="","",N22*$O21)</f>
        <v/>
      </c>
      <c r="O21" s="59"/>
      <c r="P21" s="60" t="e">
        <f t="shared" ref="P21" si="29">O21/$O$38</f>
        <v>#DIV/0!</v>
      </c>
    </row>
    <row r="22" spans="1:17" x14ac:dyDescent="0.2">
      <c r="A22" s="71"/>
      <c r="B22" s="58"/>
      <c r="C22" s="25"/>
      <c r="D22" s="26"/>
      <c r="E22" s="26"/>
      <c r="F22" s="26"/>
      <c r="G22" s="26">
        <v>1</v>
      </c>
      <c r="H22" s="26"/>
      <c r="I22" s="26"/>
      <c r="J22" s="26"/>
      <c r="K22" s="26"/>
      <c r="L22" s="26"/>
      <c r="M22" s="26"/>
      <c r="N22" s="27"/>
      <c r="O22" s="59"/>
      <c r="P22" s="61"/>
      <c r="Q22" t="str">
        <f>IF(SUM(C22:N22)=1,"Ok","Erro")</f>
        <v>Ok</v>
      </c>
    </row>
    <row r="23" spans="1:17" x14ac:dyDescent="0.2">
      <c r="A23" s="62" t="s">
        <v>13</v>
      </c>
      <c r="B23" s="58" t="s">
        <v>19</v>
      </c>
      <c r="C23" s="28" t="str">
        <f t="shared" ref="C23" si="30">IF(C24="","",C24*$O23)</f>
        <v/>
      </c>
      <c r="D23" s="29" t="str">
        <f t="shared" ref="D23" si="31">IF(D24="","",D24*$O23)</f>
        <v/>
      </c>
      <c r="E23" s="29" t="str">
        <f t="shared" ref="E23" si="32">IF(E24="","",E24*$O23)</f>
        <v/>
      </c>
      <c r="F23" s="29">
        <f t="shared" ref="F23" si="33">IF(F24="","",F24*$O23)</f>
        <v>0</v>
      </c>
      <c r="G23" s="29">
        <f t="shared" ref="G23" si="34">IF(G24="","",G24*$O23)</f>
        <v>0</v>
      </c>
      <c r="H23" s="29">
        <f t="shared" ref="H23" si="35">IF(H24="","",H24*$O23)</f>
        <v>0</v>
      </c>
      <c r="I23" s="29">
        <f t="shared" ref="I23" si="36">IF(I24="","",I24*$O23)</f>
        <v>0</v>
      </c>
      <c r="J23" s="29" t="str">
        <f t="shared" ref="J23" si="37">IF(J24="","",J24*$O23)</f>
        <v/>
      </c>
      <c r="K23" s="29" t="str">
        <f t="shared" ref="K23" si="38">IF(K24="","",K24*$O23)</f>
        <v/>
      </c>
      <c r="L23" s="29" t="str">
        <f t="shared" ref="L23" si="39">IF(L24="","",L24*$O23)</f>
        <v/>
      </c>
      <c r="M23" s="29" t="str">
        <f t="shared" ref="M23" si="40">IF(M24="","",M24*$O23)</f>
        <v/>
      </c>
      <c r="N23" s="30" t="str">
        <f t="shared" ref="N23" si="41">IF(N24="","",N24*$O23)</f>
        <v/>
      </c>
      <c r="O23" s="59"/>
      <c r="P23" s="60" t="e">
        <f t="shared" ref="P23" si="42">O23/$O$38</f>
        <v>#DIV/0!</v>
      </c>
    </row>
    <row r="24" spans="1:17" x14ac:dyDescent="0.2">
      <c r="A24" s="71"/>
      <c r="B24" s="58"/>
      <c r="C24" s="25"/>
      <c r="D24" s="26"/>
      <c r="E24" s="26"/>
      <c r="F24" s="26">
        <v>0.25</v>
      </c>
      <c r="G24" s="26">
        <v>0.25</v>
      </c>
      <c r="H24" s="26">
        <v>0.25</v>
      </c>
      <c r="I24" s="26">
        <v>0.25</v>
      </c>
      <c r="J24" s="26"/>
      <c r="K24" s="26"/>
      <c r="L24" s="26"/>
      <c r="M24" s="26"/>
      <c r="N24" s="27"/>
      <c r="O24" s="59"/>
      <c r="P24" s="61"/>
      <c r="Q24" t="str">
        <f>IF(SUM(C24:N24)=1,"Ok","Erro")</f>
        <v>Ok</v>
      </c>
    </row>
    <row r="25" spans="1:17" x14ac:dyDescent="0.2">
      <c r="A25" s="62" t="s">
        <v>14</v>
      </c>
      <c r="B25" s="58" t="s">
        <v>20</v>
      </c>
      <c r="C25" s="28" t="str">
        <f t="shared" ref="C25" si="43">IF(C26="","",C26*$O25)</f>
        <v/>
      </c>
      <c r="D25" s="29" t="str">
        <f t="shared" ref="D25" si="44">IF(D26="","",D26*$O25)</f>
        <v/>
      </c>
      <c r="E25" s="29" t="str">
        <f t="shared" ref="E25" si="45">IF(E26="","",E26*$O25)</f>
        <v/>
      </c>
      <c r="F25" s="29" t="str">
        <f>IF(F26="","",F26*$O25)</f>
        <v/>
      </c>
      <c r="G25" s="29" t="str">
        <f>IF(G26="","",G26*$O25)</f>
        <v/>
      </c>
      <c r="H25" s="29">
        <f>IF(H26="","",H26*$O25)</f>
        <v>0</v>
      </c>
      <c r="I25" s="29">
        <f>IF(I26="","",I26*$O25)</f>
        <v>0</v>
      </c>
      <c r="J25" s="29">
        <f>IF(J26="","",J26*$O25)</f>
        <v>0</v>
      </c>
      <c r="K25" s="29">
        <f t="shared" ref="K25" si="46">IF(K26="","",K26*$O25)</f>
        <v>0</v>
      </c>
      <c r="L25" s="29">
        <f t="shared" ref="L25" si="47">IF(L26="","",L26*$O25)</f>
        <v>0</v>
      </c>
      <c r="M25" s="29" t="str">
        <f t="shared" ref="M25" si="48">IF(M26="","",M26*$O25)</f>
        <v/>
      </c>
      <c r="N25" s="30" t="str">
        <f t="shared" ref="N25" si="49">IF(N26="","",N26*$O25)</f>
        <v/>
      </c>
      <c r="O25" s="59"/>
      <c r="P25" s="60" t="e">
        <f t="shared" ref="P25" si="50">O25/$O$38</f>
        <v>#DIV/0!</v>
      </c>
    </row>
    <row r="26" spans="1:17" x14ac:dyDescent="0.2">
      <c r="A26" s="71"/>
      <c r="B26" s="58"/>
      <c r="C26" s="25"/>
      <c r="D26" s="26"/>
      <c r="E26" s="26"/>
      <c r="F26" s="26"/>
      <c r="G26" s="26"/>
      <c r="H26" s="26">
        <v>0.14404299319099384</v>
      </c>
      <c r="I26" s="26">
        <v>0.14404299319099384</v>
      </c>
      <c r="J26" s="26">
        <v>0.23730467120600407</v>
      </c>
      <c r="K26" s="26">
        <v>0.23730467120600407</v>
      </c>
      <c r="L26" s="26">
        <v>0.23730467120600407</v>
      </c>
      <c r="M26" s="26"/>
      <c r="N26" s="27"/>
      <c r="O26" s="59"/>
      <c r="P26" s="61"/>
      <c r="Q26" t="str">
        <f>IF(SUM(C26:N26)=1,"Ok","Erro")</f>
        <v>Ok</v>
      </c>
    </row>
    <row r="27" spans="1:17" x14ac:dyDescent="0.2">
      <c r="A27" s="62" t="s">
        <v>15</v>
      </c>
      <c r="B27" s="58" t="s">
        <v>22</v>
      </c>
      <c r="C27" s="28" t="str">
        <f t="shared" ref="C27" si="51">IF(C28="","",C28*$O27)</f>
        <v/>
      </c>
      <c r="D27" s="29" t="str">
        <f t="shared" ref="D27" si="52">IF(D28="","",D28*$O27)</f>
        <v/>
      </c>
      <c r="E27" s="29" t="str">
        <f t="shared" ref="E27" si="53">IF(E28="","",E28*$O27)</f>
        <v/>
      </c>
      <c r="F27" s="29" t="str">
        <f t="shared" ref="F27" si="54">IF(F28="","",F28*$O27)</f>
        <v/>
      </c>
      <c r="G27" s="29">
        <f t="shared" ref="G27" si="55">IF(G28="","",G28*$O27)</f>
        <v>0</v>
      </c>
      <c r="H27" s="29">
        <f t="shared" ref="H27" si="56">IF(H28="","",H28*$O27)</f>
        <v>0</v>
      </c>
      <c r="I27" s="29">
        <f t="shared" ref="I27" si="57">IF(I28="","",I28*$O27)</f>
        <v>0</v>
      </c>
      <c r="J27" s="29">
        <f t="shared" ref="J27" si="58">IF(J28="","",J28*$O27)</f>
        <v>0</v>
      </c>
      <c r="K27" s="29" t="str">
        <f t="shared" ref="K27" si="59">IF(K28="","",K28*$O27)</f>
        <v/>
      </c>
      <c r="L27" s="29" t="str">
        <f t="shared" ref="L27" si="60">IF(L28="","",L28*$O27)</f>
        <v/>
      </c>
      <c r="M27" s="29" t="str">
        <f t="shared" ref="M27" si="61">IF(M28="","",M28*$O27)</f>
        <v/>
      </c>
      <c r="N27" s="30" t="str">
        <f t="shared" ref="N27" si="62">IF(N28="","",N28*$O27)</f>
        <v/>
      </c>
      <c r="O27" s="59"/>
      <c r="P27" s="60" t="e">
        <f t="shared" ref="P27" si="63">O27/$O$38</f>
        <v>#DIV/0!</v>
      </c>
    </row>
    <row r="28" spans="1:17" x14ac:dyDescent="0.2">
      <c r="A28" s="71"/>
      <c r="B28" s="58"/>
      <c r="C28" s="25"/>
      <c r="D28" s="26"/>
      <c r="E28" s="26"/>
      <c r="F28" s="26"/>
      <c r="G28" s="26">
        <v>0.25</v>
      </c>
      <c r="H28" s="26">
        <v>0.25</v>
      </c>
      <c r="I28" s="26">
        <v>0.25</v>
      </c>
      <c r="J28" s="26">
        <v>0.25</v>
      </c>
      <c r="K28" s="26"/>
      <c r="L28" s="26"/>
      <c r="M28" s="26"/>
      <c r="N28" s="27"/>
      <c r="O28" s="59"/>
      <c r="P28" s="61"/>
      <c r="Q28" t="str">
        <f>IF(SUM(C28:N28)=1,"Ok","Erro")</f>
        <v>Ok</v>
      </c>
    </row>
    <row r="29" spans="1:17" x14ac:dyDescent="0.2">
      <c r="A29" s="62" t="s">
        <v>16</v>
      </c>
      <c r="B29" s="58" t="s">
        <v>23</v>
      </c>
      <c r="C29" s="28" t="str">
        <f t="shared" ref="C29" si="64">IF(C30="","",C30*$O29)</f>
        <v/>
      </c>
      <c r="D29" s="29" t="str">
        <f t="shared" ref="D29" si="65">IF(D30="","",D30*$O29)</f>
        <v/>
      </c>
      <c r="E29" s="29" t="str">
        <f t="shared" ref="E29" si="66">IF(E30="","",E30*$O29)</f>
        <v/>
      </c>
      <c r="F29" s="29" t="str">
        <f t="shared" ref="F29" si="67">IF(F30="","",F30*$O29)</f>
        <v/>
      </c>
      <c r="G29" s="29" t="str">
        <f t="shared" ref="G29" si="68">IF(G30="","",G30*$O29)</f>
        <v/>
      </c>
      <c r="H29" s="29" t="str">
        <f t="shared" ref="H29" si="69">IF(H30="","",H30*$O29)</f>
        <v/>
      </c>
      <c r="I29" s="29" t="str">
        <f t="shared" ref="I29" si="70">IF(I30="","",I30*$O29)</f>
        <v/>
      </c>
      <c r="J29" s="29">
        <f t="shared" ref="J29" si="71">IF(J30="","",J30*$O29)</f>
        <v>0</v>
      </c>
      <c r="K29" s="29">
        <f t="shared" ref="K29" si="72">IF(K30="","",K30*$O29)</f>
        <v>0</v>
      </c>
      <c r="L29" s="29">
        <f t="shared" ref="L29" si="73">IF(L30="","",L30*$O29)</f>
        <v>0</v>
      </c>
      <c r="M29" s="29">
        <f t="shared" ref="M29" si="74">IF(M30="","",M30*$O29)</f>
        <v>0</v>
      </c>
      <c r="N29" s="30">
        <f t="shared" ref="N29" si="75">IF(N30="","",N30*$O29)</f>
        <v>0</v>
      </c>
      <c r="O29" s="59"/>
      <c r="P29" s="60" t="e">
        <f t="shared" ref="P29" si="76">O29/$O$38</f>
        <v>#DIV/0!</v>
      </c>
    </row>
    <row r="30" spans="1:17" x14ac:dyDescent="0.2">
      <c r="A30" s="63"/>
      <c r="B30" s="64"/>
      <c r="C30" s="25"/>
      <c r="D30" s="26"/>
      <c r="E30" s="26"/>
      <c r="F30" s="26"/>
      <c r="G30" s="26"/>
      <c r="H30" s="26"/>
      <c r="I30" s="26"/>
      <c r="J30" s="26">
        <v>0.2</v>
      </c>
      <c r="K30" s="26">
        <v>0.2</v>
      </c>
      <c r="L30" s="26">
        <v>0.2</v>
      </c>
      <c r="M30" s="26">
        <v>0.2</v>
      </c>
      <c r="N30" s="27">
        <v>0.2</v>
      </c>
      <c r="O30" s="65"/>
      <c r="P30" s="61"/>
      <c r="Q30" t="str">
        <f>IF(SUM(C30:N30)=1,"Ok","Erro")</f>
        <v>Ok</v>
      </c>
    </row>
    <row r="31" spans="1:17" x14ac:dyDescent="0.2">
      <c r="A31" s="50" t="s">
        <v>48</v>
      </c>
      <c r="B31" s="52" t="s">
        <v>44</v>
      </c>
      <c r="C31" s="19" t="str">
        <f t="shared" ref="C31" si="77">IF(C32="","",C32*$O31)</f>
        <v/>
      </c>
      <c r="D31" s="20">
        <f t="shared" ref="D31" si="78">IF(D32="","",D32*$O31)</f>
        <v>0</v>
      </c>
      <c r="E31" s="20">
        <f t="shared" ref="E31" si="79">IF(E32="","",E32*$O31)</f>
        <v>0</v>
      </c>
      <c r="F31" s="20">
        <f t="shared" ref="F31" si="80">IF(F32="","",F32*$O31)</f>
        <v>0</v>
      </c>
      <c r="G31" s="20">
        <f t="shared" ref="G31" si="81">IF(G32="","",G32*$O31)</f>
        <v>0</v>
      </c>
      <c r="H31" s="20">
        <f t="shared" ref="H31" si="82">IF(H32="","",H32*$O31)</f>
        <v>0</v>
      </c>
      <c r="I31" s="20" t="str">
        <f t="shared" ref="I31" si="83">IF(I32="","",I32*$O31)</f>
        <v/>
      </c>
      <c r="J31" s="20" t="str">
        <f t="shared" ref="J31" si="84">IF(J32="","",J32*$O31)</f>
        <v/>
      </c>
      <c r="K31" s="20" t="str">
        <f t="shared" ref="K31" si="85">IF(K32="","",K32*$O31)</f>
        <v/>
      </c>
      <c r="L31" s="20" t="str">
        <f t="shared" ref="L31" si="86">IF(L32="","",L32*$O31)</f>
        <v/>
      </c>
      <c r="M31" s="20" t="str">
        <f t="shared" ref="M31" si="87">IF(M32="","",M32*$O31)</f>
        <v/>
      </c>
      <c r="N31" s="21" t="str">
        <f t="shared" ref="N31" si="88">IF(N32="","",N32*$O31)</f>
        <v/>
      </c>
      <c r="O31" s="54"/>
      <c r="P31" s="56" t="e">
        <f>O31/$O$38</f>
        <v>#DIV/0!</v>
      </c>
    </row>
    <row r="32" spans="1:17" x14ac:dyDescent="0.2">
      <c r="A32" s="51"/>
      <c r="B32" s="53"/>
      <c r="C32" s="22"/>
      <c r="D32" s="23">
        <v>0.2</v>
      </c>
      <c r="E32" s="23">
        <v>0.2</v>
      </c>
      <c r="F32" s="23">
        <v>0.2</v>
      </c>
      <c r="G32" s="23">
        <v>0.2</v>
      </c>
      <c r="H32" s="23">
        <v>0.2</v>
      </c>
      <c r="I32" s="23"/>
      <c r="J32" s="23"/>
      <c r="K32" s="23"/>
      <c r="L32" s="23"/>
      <c r="M32" s="23"/>
      <c r="N32" s="24"/>
      <c r="O32" s="55"/>
      <c r="P32" s="57"/>
      <c r="Q32" t="str">
        <f>IF(SUM(C32:N32)=1,"Ok","Erro")</f>
        <v>Ok</v>
      </c>
    </row>
    <row r="33" spans="1:17" ht="12.75" customHeight="1" x14ac:dyDescent="0.2">
      <c r="A33" s="50" t="s">
        <v>49</v>
      </c>
      <c r="B33" s="52" t="s">
        <v>45</v>
      </c>
      <c r="C33" s="19" t="str">
        <f t="shared" ref="C33" si="89">IF(C34="","",C34*$O33)</f>
        <v/>
      </c>
      <c r="D33" s="20" t="str">
        <f t="shared" ref="D33" si="90">IF(D34="","",D34*$O33)</f>
        <v/>
      </c>
      <c r="E33" s="20" t="str">
        <f t="shared" ref="E33" si="91">IF(E34="","",E34*$O33)</f>
        <v/>
      </c>
      <c r="F33" s="20" t="str">
        <f t="shared" ref="F33" si="92">IF(F34="","",F34*$O33)</f>
        <v/>
      </c>
      <c r="G33" s="20" t="str">
        <f t="shared" ref="G33" si="93">IF(G34="","",G34*$O33)</f>
        <v/>
      </c>
      <c r="H33" s="20" t="str">
        <f t="shared" ref="H33" si="94">IF(H34="","",H34*$O33)</f>
        <v/>
      </c>
      <c r="I33" s="20" t="str">
        <f t="shared" ref="I33" si="95">IF(I34="","",I34*$O33)</f>
        <v/>
      </c>
      <c r="J33" s="20" t="str">
        <f t="shared" ref="J33" si="96">IF(J34="","",J34*$O33)</f>
        <v/>
      </c>
      <c r="K33" s="20">
        <f t="shared" ref="K33" si="97">IF(K34="","",K34*$O33)</f>
        <v>0</v>
      </c>
      <c r="L33" s="20">
        <f t="shared" ref="L33" si="98">IF(L34="","",L34*$O33)</f>
        <v>0</v>
      </c>
      <c r="M33" s="20">
        <f t="shared" ref="M33" si="99">IF(M34="","",M34*$O33)</f>
        <v>0</v>
      </c>
      <c r="N33" s="21" t="str">
        <f t="shared" ref="N33" si="100">IF(N34="","",N34*$O33)</f>
        <v/>
      </c>
      <c r="O33" s="54"/>
      <c r="P33" s="56" t="e">
        <f>O33/$O$38</f>
        <v>#DIV/0!</v>
      </c>
    </row>
    <row r="34" spans="1:17" x14ac:dyDescent="0.2">
      <c r="A34" s="51"/>
      <c r="B34" s="53"/>
      <c r="C34" s="22"/>
      <c r="D34" s="23"/>
      <c r="E34" s="23"/>
      <c r="F34" s="23"/>
      <c r="G34" s="23"/>
      <c r="H34" s="23"/>
      <c r="I34" s="23"/>
      <c r="J34" s="23"/>
      <c r="K34" s="23">
        <v>0.33333333333333331</v>
      </c>
      <c r="L34" s="23">
        <v>0.33333333333333331</v>
      </c>
      <c r="M34" s="23">
        <v>0.33333333333333331</v>
      </c>
      <c r="N34" s="24"/>
      <c r="O34" s="55"/>
      <c r="P34" s="57"/>
      <c r="Q34" t="str">
        <f>IF(SUM(C34:N34)=1,"Ok","Erro")</f>
        <v>Ok</v>
      </c>
    </row>
    <row r="35" spans="1:17" x14ac:dyDescent="0.2">
      <c r="A35" s="72"/>
      <c r="B35" s="73" t="str">
        <f>IFERROR(VLOOKUP(A35,PO,4,0),"")</f>
        <v/>
      </c>
      <c r="C35" s="31" t="str">
        <f>IF(C36="","",C36*$O35)</f>
        <v/>
      </c>
      <c r="D35" s="32" t="str">
        <f t="shared" ref="D35:N35" si="101">IF(D36="","",D36*$O35)</f>
        <v/>
      </c>
      <c r="E35" s="32" t="str">
        <f t="shared" si="101"/>
        <v/>
      </c>
      <c r="F35" s="32" t="str">
        <f t="shared" si="101"/>
        <v/>
      </c>
      <c r="G35" s="32" t="str">
        <f t="shared" si="101"/>
        <v/>
      </c>
      <c r="H35" s="32" t="str">
        <f t="shared" si="101"/>
        <v/>
      </c>
      <c r="I35" s="32" t="str">
        <f t="shared" si="101"/>
        <v/>
      </c>
      <c r="J35" s="32" t="str">
        <f t="shared" si="101"/>
        <v/>
      </c>
      <c r="K35" s="32" t="str">
        <f t="shared" si="101"/>
        <v/>
      </c>
      <c r="L35" s="32" t="str">
        <f t="shared" si="101"/>
        <v/>
      </c>
      <c r="M35" s="32" t="str">
        <f t="shared" si="101"/>
        <v/>
      </c>
      <c r="N35" s="33" t="str">
        <f t="shared" si="101"/>
        <v/>
      </c>
      <c r="O35" s="74" t="str">
        <f>IFERROR(VLOOKUP(A35,PO,10,0),"")</f>
        <v/>
      </c>
      <c r="P35" s="75" t="str">
        <f>IFERROR(VLOOKUP(A35,PO,11,0),"")</f>
        <v/>
      </c>
    </row>
    <row r="36" spans="1:17" x14ac:dyDescent="0.2">
      <c r="A36" s="51"/>
      <c r="B36" s="53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55"/>
      <c r="P36" s="57"/>
    </row>
    <row r="37" spans="1:17" x14ac:dyDescent="0.2">
      <c r="A37" s="10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6"/>
    </row>
    <row r="38" spans="1:17" x14ac:dyDescent="0.2">
      <c r="A38" s="76" t="s">
        <v>31</v>
      </c>
      <c r="B38" s="76"/>
      <c r="C38" s="35">
        <f>SUM(C11,C13,C31,C33,C35)</f>
        <v>0</v>
      </c>
      <c r="D38" s="36">
        <f t="shared" ref="D38:N38" si="102">SUM(D11,D13,D31,D33,D35)</f>
        <v>0</v>
      </c>
      <c r="E38" s="36">
        <f t="shared" si="102"/>
        <v>0</v>
      </c>
      <c r="F38" s="36">
        <f t="shared" si="102"/>
        <v>0</v>
      </c>
      <c r="G38" s="36">
        <f t="shared" si="102"/>
        <v>0</v>
      </c>
      <c r="H38" s="36">
        <f t="shared" si="102"/>
        <v>0</v>
      </c>
      <c r="I38" s="36">
        <f t="shared" si="102"/>
        <v>0</v>
      </c>
      <c r="J38" s="36">
        <f t="shared" si="102"/>
        <v>0</v>
      </c>
      <c r="K38" s="36">
        <f t="shared" si="102"/>
        <v>0</v>
      </c>
      <c r="L38" s="36">
        <f t="shared" si="102"/>
        <v>0</v>
      </c>
      <c r="M38" s="36">
        <f t="shared" si="102"/>
        <v>0</v>
      </c>
      <c r="N38" s="37">
        <f t="shared" si="102"/>
        <v>0</v>
      </c>
      <c r="O38" s="78">
        <f>SUM(O11,O13,O31,O33,O35)</f>
        <v>0</v>
      </c>
      <c r="P38" s="80" t="e">
        <f>SUM(P11,P13,P31,P33,P35)</f>
        <v>#DIV/0!</v>
      </c>
    </row>
    <row r="39" spans="1:17" x14ac:dyDescent="0.2">
      <c r="A39" s="77"/>
      <c r="B39" s="77"/>
      <c r="C39" s="38" t="e">
        <f>C38/$O$38</f>
        <v>#DIV/0!</v>
      </c>
      <c r="D39" s="39" t="e">
        <f>D38/$O$38</f>
        <v>#DIV/0!</v>
      </c>
      <c r="E39" s="39" t="e">
        <f t="shared" ref="E39:N39" si="103">E38/$O$38</f>
        <v>#DIV/0!</v>
      </c>
      <c r="F39" s="39" t="e">
        <f t="shared" si="103"/>
        <v>#DIV/0!</v>
      </c>
      <c r="G39" s="39" t="e">
        <f t="shared" si="103"/>
        <v>#DIV/0!</v>
      </c>
      <c r="H39" s="39" t="e">
        <f t="shared" si="103"/>
        <v>#DIV/0!</v>
      </c>
      <c r="I39" s="39" t="e">
        <f t="shared" si="103"/>
        <v>#DIV/0!</v>
      </c>
      <c r="J39" s="39" t="e">
        <f t="shared" si="103"/>
        <v>#DIV/0!</v>
      </c>
      <c r="K39" s="39" t="e">
        <f t="shared" si="103"/>
        <v>#DIV/0!</v>
      </c>
      <c r="L39" s="39" t="e">
        <f t="shared" si="103"/>
        <v>#DIV/0!</v>
      </c>
      <c r="M39" s="39" t="e">
        <f t="shared" si="103"/>
        <v>#DIV/0!</v>
      </c>
      <c r="N39" s="40" t="e">
        <f t="shared" si="103"/>
        <v>#DIV/0!</v>
      </c>
      <c r="O39" s="79"/>
      <c r="P39" s="81"/>
    </row>
    <row r="40" spans="1:17" x14ac:dyDescent="0.2">
      <c r="A40" s="66" t="s">
        <v>32</v>
      </c>
      <c r="B40" s="66"/>
      <c r="C40" s="41">
        <f>C38</f>
        <v>0</v>
      </c>
      <c r="D40" s="42">
        <f t="shared" ref="D40" si="104">C40+D38</f>
        <v>0</v>
      </c>
      <c r="E40" s="42">
        <f t="shared" ref="E40" si="105">D40+E38</f>
        <v>0</v>
      </c>
      <c r="F40" s="42">
        <f t="shared" ref="F40" si="106">E40+F38</f>
        <v>0</v>
      </c>
      <c r="G40" s="42">
        <f t="shared" ref="G40" si="107">F40+G38</f>
        <v>0</v>
      </c>
      <c r="H40" s="42">
        <f t="shared" ref="H40" si="108">G40+H38</f>
        <v>0</v>
      </c>
      <c r="I40" s="42">
        <f t="shared" ref="I40" si="109">H40+I38</f>
        <v>0</v>
      </c>
      <c r="J40" s="42">
        <f t="shared" ref="J40" si="110">I40+J38</f>
        <v>0</v>
      </c>
      <c r="K40" s="42">
        <f t="shared" ref="K40" si="111">J40+K38</f>
        <v>0</v>
      </c>
      <c r="L40" s="42">
        <f t="shared" ref="L40" si="112">K40+L38</f>
        <v>0</v>
      </c>
      <c r="M40" s="42">
        <f t="shared" ref="M40:N40" si="113">L40+M38</f>
        <v>0</v>
      </c>
      <c r="N40" s="43">
        <f t="shared" si="113"/>
        <v>0</v>
      </c>
      <c r="O40" s="68"/>
      <c r="P40" s="66"/>
    </row>
    <row r="41" spans="1:17" x14ac:dyDescent="0.2">
      <c r="A41" s="67"/>
      <c r="B41" s="67"/>
      <c r="C41" s="44" t="e">
        <f>C40/$O$38</f>
        <v>#DIV/0!</v>
      </c>
      <c r="D41" s="45" t="e">
        <f>D40/$O$38</f>
        <v>#DIV/0!</v>
      </c>
      <c r="E41" s="45" t="e">
        <f t="shared" ref="E41:N41" si="114">E40/$O$38</f>
        <v>#DIV/0!</v>
      </c>
      <c r="F41" s="45" t="e">
        <f t="shared" si="114"/>
        <v>#DIV/0!</v>
      </c>
      <c r="G41" s="45" t="e">
        <f t="shared" si="114"/>
        <v>#DIV/0!</v>
      </c>
      <c r="H41" s="45" t="e">
        <f t="shared" si="114"/>
        <v>#DIV/0!</v>
      </c>
      <c r="I41" s="45" t="e">
        <f t="shared" si="114"/>
        <v>#DIV/0!</v>
      </c>
      <c r="J41" s="45" t="e">
        <f t="shared" si="114"/>
        <v>#DIV/0!</v>
      </c>
      <c r="K41" s="45" t="e">
        <f t="shared" si="114"/>
        <v>#DIV/0!</v>
      </c>
      <c r="L41" s="45" t="e">
        <f t="shared" si="114"/>
        <v>#DIV/0!</v>
      </c>
      <c r="M41" s="45" t="e">
        <f t="shared" si="114"/>
        <v>#DIV/0!</v>
      </c>
      <c r="N41" s="46" t="e">
        <f t="shared" si="114"/>
        <v>#DIV/0!</v>
      </c>
      <c r="O41" s="69"/>
      <c r="P41" s="67"/>
    </row>
    <row r="44" spans="1:17" x14ac:dyDescent="0.2">
      <c r="A44" s="92" t="s">
        <v>50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</row>
    <row r="47" spans="1:17" x14ac:dyDescent="0.2">
      <c r="I47" s="34"/>
      <c r="O47" s="34"/>
    </row>
    <row r="48" spans="1:17" x14ac:dyDescent="0.2">
      <c r="O48" s="34"/>
    </row>
  </sheetData>
  <mergeCells count="67">
    <mergeCell ref="B1:P1"/>
    <mergeCell ref="A4:P4"/>
    <mergeCell ref="A7:N7"/>
    <mergeCell ref="A9:A10"/>
    <mergeCell ref="B9:B10"/>
    <mergeCell ref="C9:N9"/>
    <mergeCell ref="O9:O10"/>
    <mergeCell ref="P9:P10"/>
    <mergeCell ref="A11:A12"/>
    <mergeCell ref="B11:B12"/>
    <mergeCell ref="O11:O12"/>
    <mergeCell ref="P11:P12"/>
    <mergeCell ref="A13:A14"/>
    <mergeCell ref="B13:B14"/>
    <mergeCell ref="O13:O14"/>
    <mergeCell ref="P13:P14"/>
    <mergeCell ref="A15:A16"/>
    <mergeCell ref="B15:B16"/>
    <mergeCell ref="O15:O16"/>
    <mergeCell ref="P15:P16"/>
    <mergeCell ref="A17:A18"/>
    <mergeCell ref="B17:B18"/>
    <mergeCell ref="O17:O18"/>
    <mergeCell ref="P17:P18"/>
    <mergeCell ref="P38:P39"/>
    <mergeCell ref="A19:A20"/>
    <mergeCell ref="B19:B20"/>
    <mergeCell ref="O19:O20"/>
    <mergeCell ref="P19:P20"/>
    <mergeCell ref="A33:A34"/>
    <mergeCell ref="B33:B34"/>
    <mergeCell ref="O33:O34"/>
    <mergeCell ref="P33:P34"/>
    <mergeCell ref="O23:O24"/>
    <mergeCell ref="P23:P24"/>
    <mergeCell ref="A25:A26"/>
    <mergeCell ref="B25:B26"/>
    <mergeCell ref="O25:O26"/>
    <mergeCell ref="P25:P26"/>
    <mergeCell ref="A27:A28"/>
    <mergeCell ref="A40:B41"/>
    <mergeCell ref="O40:O41"/>
    <mergeCell ref="P40:P41"/>
    <mergeCell ref="A44:P44"/>
    <mergeCell ref="A21:A22"/>
    <mergeCell ref="B21:B22"/>
    <mergeCell ref="O21:O22"/>
    <mergeCell ref="P21:P22"/>
    <mergeCell ref="A23:A24"/>
    <mergeCell ref="B23:B24"/>
    <mergeCell ref="A35:A36"/>
    <mergeCell ref="B35:B36"/>
    <mergeCell ref="O35:O36"/>
    <mergeCell ref="P35:P36"/>
    <mergeCell ref="A38:B39"/>
    <mergeCell ref="O38:O39"/>
    <mergeCell ref="A31:A32"/>
    <mergeCell ref="B31:B32"/>
    <mergeCell ref="O31:O32"/>
    <mergeCell ref="P31:P32"/>
    <mergeCell ref="B27:B28"/>
    <mergeCell ref="O27:O28"/>
    <mergeCell ref="P27:P28"/>
    <mergeCell ref="A29:A30"/>
    <mergeCell ref="B29:B30"/>
    <mergeCell ref="O29:O30"/>
    <mergeCell ref="P29:P30"/>
  </mergeCells>
  <conditionalFormatting sqref="C15:N15 C17:N17 C19:N19 C21:N21 C23:N23 C27:N27 C29:N29 C25:N25">
    <cfRule type="notContainsBlanks" dxfId="1" priority="6">
      <formula>LEN(TRIM(C15))&gt;0</formula>
    </cfRule>
  </conditionalFormatting>
  <conditionalFormatting sqref="C11:N11 C31:N31 C33:N33 C35:N35 C13:N13">
    <cfRule type="notContainsBlanks" dxfId="0" priority="3">
      <formula>LEN(TRIM(C11))&gt;0</formula>
    </cfRule>
  </conditionalFormatting>
  <printOptions horizontalCentered="1"/>
  <pageMargins left="0.78740157480314965" right="0.39370078740157483" top="0.78740157480314965" bottom="0.78740157480314965" header="0.31496062992125984" footer="0.31496062992125984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CFF</vt:lpstr>
      <vt:lpstr>CFF!Area_de_impressao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gpp002</cp:lastModifiedBy>
  <cp:revision>4</cp:revision>
  <cp:lastPrinted>2024-05-06T11:47:29Z</cp:lastPrinted>
  <dcterms:created xsi:type="dcterms:W3CDTF">2009-09-26T22:55:12Z</dcterms:created>
  <dcterms:modified xsi:type="dcterms:W3CDTF">2024-05-06T12:48:51Z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