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RODRIGO\PROJETOS\PESQUISA VAZAMENTO VILA PRADO\ARQUIVOS PARA LICITAÇÃO PROC N 2679_2026\"/>
    </mc:Choice>
  </mc:AlternateContent>
  <bookViews>
    <workbookView xWindow="0" yWindow="0" windowWidth="12225" windowHeight="8190" tabRatio="500"/>
  </bookViews>
  <sheets>
    <sheet name="Orçamento" sheetId="1" r:id="rId1"/>
    <sheet name="BDI" sheetId="13" r:id="rId2"/>
    <sheet name="Cronograma" sheetId="11" r:id="rId3"/>
  </sheets>
  <externalReferences>
    <externalReference r:id="rId4"/>
    <externalReference r:id="rId5"/>
    <externalReference r:id="rId6"/>
    <externalReference r:id="rId7"/>
  </externalReferences>
  <definedNames>
    <definedName name="A" localSheetId="2">#REF!</definedName>
    <definedName name="A">#REF!</definedName>
    <definedName name="AC" localSheetId="2">[1]DADOS!$A$12:$D$16</definedName>
    <definedName name="AC">[2]DADOS!$A$12:$D$16</definedName>
    <definedName name="_xlnm.Print_Area" localSheetId="2">Cronograma!$A$1:$K$36</definedName>
    <definedName name="_xlnm.Print_Area" localSheetId="0">Orçamento!$A$1:$J$114</definedName>
    <definedName name="BDI.Opcao" localSheetId="2" hidden="1">[3]DADOS!$F$18</definedName>
    <definedName name="BDI.Opcao" hidden="1">[1]DADOS!$F$18</definedName>
    <definedName name="BDI.TipoObra" localSheetId="2" hidden="1">[3]BDI!$A$138:$A$146</definedName>
    <definedName name="BDI.TipoObra" hidden="1">[1]BDI!$A$138:$A$146</definedName>
    <definedName name="COMPOSIÇÕES" localSheetId="2">[2]COMPOSIÇÕES!$C$10:$H$65</definedName>
    <definedName name="COMPOSIÇÕES">[3]COMPOSIÇÕES!$C$10:$H$65</definedName>
    <definedName name="COTACAO">#REF!</definedName>
    <definedName name="COTAÇÕES" localSheetId="2">#REF!</definedName>
    <definedName name="COTAÇÕES">#REF!</definedName>
    <definedName name="CPU" localSheetId="2">#REF!</definedName>
    <definedName name="CPU">#REF!</definedName>
    <definedName name="DESONERACAO" localSheetId="2" hidden="1">IF(OR(Cronograma!Import.Desoneracao="DESONERADO",Cronograma!Import.Desoneracao="SIM"),"SIM","NÃO")</definedName>
    <definedName name="DESONERACAO" hidden="1">IF(OR(Import.Desoneracao="DESONERADO",Import.Desoneracao="SIM"),"SIM","NÃO")</definedName>
    <definedName name="DF" localSheetId="2">[1]DADOS!$A$32:$D$37</definedName>
    <definedName name="DF">[2]DADOS!$A$32:$D$37</definedName>
    <definedName name="HTML_CodePage">437</definedName>
    <definedName name="HTML_Control" localSheetId="2">{"'Armação'!$A$1:$A$2"}</definedName>
    <definedName name="HTML_Control">{"'Armação'!$A$1:$A$2"}</definedName>
    <definedName name="HTML_Description">""</definedName>
    <definedName name="HTML_Email">""</definedName>
    <definedName name="HTML_Header">"Armação"</definedName>
    <definedName name="HTML_LastUpdate">"21/03/98"</definedName>
    <definedName name="HTML_LineAfter">0</definedName>
    <definedName name="HTML_LineBefore">0</definedName>
    <definedName name="HTML_Name">"Gustavo"</definedName>
    <definedName name="HTML_OBDlg2">1</definedName>
    <definedName name="HTML_OBDlg4">1</definedName>
    <definedName name="HTML_OS">0</definedName>
    <definedName name="HTML_PathFile">"C:\Meus Documentos\MeuHTML.htm"</definedName>
    <definedName name="HTML_Title">"Modêlo Tabela de Armação"</definedName>
    <definedName name="Import.Desoneracao" localSheetId="2" hidden="1">OFFSET([3]DADOS!$G$18,0,-1)</definedName>
    <definedName name="Import.Desoneracao" hidden="1">OFFSET([1]DADOS!$G$18,0,-1)</definedName>
    <definedName name="LUCRO" localSheetId="2">[1]DADOS!$A$39:$D$44</definedName>
    <definedName name="LUCRO">[2]DADOS!$A$39:$D$44</definedName>
    <definedName name="PO" localSheetId="2">[1]ORÇAMENTO!$A$10:$K$133</definedName>
    <definedName name="PO">[2]ORÇAMENTO!$A$10:$K$133</definedName>
    <definedName name="RISCO" localSheetId="2">[1]DADOS!$A$25:$D$30</definedName>
    <definedName name="RISCO">[2]DADOS!$A$25:$D$30</definedName>
    <definedName name="SG" localSheetId="2">[1]DADOS!$A$17:$D$23</definedName>
    <definedName name="SG">[2]DADOS!$A$17:$D$23</definedName>
    <definedName name="TIP_OBRA" localSheetId="2">[1]DADOS!$A$4:$A$9</definedName>
    <definedName name="TIP_OBRA">[2]DADOS!$A$4:$A$9</definedName>
    <definedName name="_xlnm.Print_Titles" localSheetId="0">Orçamento!$1:$6</definedName>
    <definedName name="VALOR_BDI" localSheetId="2">[1]DADOS!$A$4:$D$9</definedName>
    <definedName name="VALOR_BDI">[2]DADOS!$A$4:$D$9</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B19" i="11" l="1"/>
  <c r="B17" i="11"/>
  <c r="B15" i="11"/>
  <c r="B13" i="11"/>
  <c r="B9" i="11"/>
  <c r="B11" i="11"/>
  <c r="F9" i="1" l="1"/>
  <c r="D11" i="13" l="1"/>
  <c r="E42" i="13"/>
  <c r="G29" i="13"/>
  <c r="E43" i="13" s="1"/>
  <c r="L42" i="13" l="1"/>
  <c r="G46" i="13" s="1"/>
  <c r="F26" i="1" l="1"/>
  <c r="G26" i="1" l="1"/>
  <c r="H26" i="1" s="1"/>
  <c r="B7" i="11" l="1"/>
  <c r="E3" i="11"/>
  <c r="E2" i="11"/>
  <c r="F105" i="1"/>
  <c r="F104" i="1"/>
  <c r="F101" i="1"/>
  <c r="G101" i="1" s="1"/>
  <c r="H101" i="1" s="1"/>
  <c r="F100" i="1"/>
  <c r="F99" i="1"/>
  <c r="G99" i="1" s="1"/>
  <c r="F98" i="1"/>
  <c r="G98" i="1" s="1"/>
  <c r="H98" i="1" s="1"/>
  <c r="F96" i="1"/>
  <c r="F93" i="1"/>
  <c r="F92" i="1"/>
  <c r="G92" i="1" s="1"/>
  <c r="H92" i="1" s="1"/>
  <c r="F91" i="1"/>
  <c r="G91" i="1" s="1"/>
  <c r="H91" i="1" s="1"/>
  <c r="F90" i="1"/>
  <c r="G90" i="1" s="1"/>
  <c r="F89" i="1"/>
  <c r="G89" i="1" s="1"/>
  <c r="F88" i="1"/>
  <c r="G88" i="1" s="1"/>
  <c r="H88" i="1" s="1"/>
  <c r="F87" i="1"/>
  <c r="F86" i="1"/>
  <c r="G86" i="1" s="1"/>
  <c r="F85" i="1"/>
  <c r="F84" i="1"/>
  <c r="G84" i="1" s="1"/>
  <c r="H84" i="1" s="1"/>
  <c r="F83" i="1"/>
  <c r="G83" i="1" s="1"/>
  <c r="H83" i="1" s="1"/>
  <c r="F82" i="1"/>
  <c r="G82" i="1" s="1"/>
  <c r="F81" i="1"/>
  <c r="G81" i="1" s="1"/>
  <c r="F80" i="1"/>
  <c r="G80" i="1" s="1"/>
  <c r="H80" i="1" s="1"/>
  <c r="F79" i="1"/>
  <c r="G79" i="1" s="1"/>
  <c r="H79" i="1" s="1"/>
  <c r="F78" i="1"/>
  <c r="G78" i="1" s="1"/>
  <c r="F77" i="1"/>
  <c r="F76" i="1"/>
  <c r="G76" i="1" s="1"/>
  <c r="H76" i="1" s="1"/>
  <c r="F75" i="1"/>
  <c r="G75" i="1" s="1"/>
  <c r="H75" i="1" s="1"/>
  <c r="F74" i="1"/>
  <c r="G74" i="1" s="1"/>
  <c r="F73" i="1"/>
  <c r="F72" i="1"/>
  <c r="G72" i="1" s="1"/>
  <c r="H72" i="1" s="1"/>
  <c r="F71" i="1"/>
  <c r="F70" i="1"/>
  <c r="G70" i="1" s="1"/>
  <c r="F69" i="1"/>
  <c r="F68" i="1"/>
  <c r="G68" i="1" s="1"/>
  <c r="H68" i="1" s="1"/>
  <c r="F67" i="1"/>
  <c r="G67" i="1" s="1"/>
  <c r="F66" i="1"/>
  <c r="G66" i="1" s="1"/>
  <c r="F65" i="1"/>
  <c r="F64" i="1"/>
  <c r="G64" i="1" s="1"/>
  <c r="H64" i="1" s="1"/>
  <c r="F63" i="1"/>
  <c r="F62" i="1"/>
  <c r="G62" i="1" s="1"/>
  <c r="F61" i="1"/>
  <c r="F60" i="1"/>
  <c r="G60" i="1" s="1"/>
  <c r="H60" i="1" s="1"/>
  <c r="F59" i="1"/>
  <c r="G96" i="1" l="1"/>
  <c r="H96" i="1" s="1"/>
  <c r="G59" i="1"/>
  <c r="H59" i="1" s="1"/>
  <c r="F94" i="1"/>
  <c r="C15" i="11" s="1"/>
  <c r="E15" i="11" s="1"/>
  <c r="G100" i="1"/>
  <c r="H100" i="1" s="1"/>
  <c r="G65" i="1"/>
  <c r="H65" i="1" s="1"/>
  <c r="G73" i="1"/>
  <c r="H73" i="1" s="1"/>
  <c r="G63" i="1"/>
  <c r="H63" i="1" s="1"/>
  <c r="G71" i="1"/>
  <c r="H71" i="1" s="1"/>
  <c r="G87" i="1"/>
  <c r="H87" i="1" s="1"/>
  <c r="G61" i="1"/>
  <c r="H61" i="1" s="1"/>
  <c r="H67" i="1"/>
  <c r="G69" i="1"/>
  <c r="H69" i="1" s="1"/>
  <c r="G77" i="1"/>
  <c r="H77" i="1" s="1"/>
  <c r="G85" i="1"/>
  <c r="H85" i="1" s="1"/>
  <c r="G93" i="1"/>
  <c r="H93" i="1" s="1"/>
  <c r="H81" i="1"/>
  <c r="H89" i="1"/>
  <c r="F106" i="1"/>
  <c r="C19" i="11" s="1"/>
  <c r="I19" i="11" s="1"/>
  <c r="K19" i="11" s="1"/>
  <c r="G104" i="1"/>
  <c r="G105" i="1"/>
  <c r="H105" i="1" s="1"/>
  <c r="H62" i="1"/>
  <c r="H66" i="1"/>
  <c r="H70" i="1"/>
  <c r="H74" i="1"/>
  <c r="H78" i="1"/>
  <c r="H82" i="1"/>
  <c r="H86" i="1"/>
  <c r="H90" i="1"/>
  <c r="H99" i="1"/>
  <c r="G15" i="11" l="1"/>
  <c r="F15" i="11"/>
  <c r="D15" i="11"/>
  <c r="H94" i="1"/>
  <c r="G94" i="1"/>
  <c r="G106" i="1"/>
  <c r="H104" i="1"/>
  <c r="H106" i="1" s="1"/>
  <c r="H15" i="11" l="1"/>
  <c r="K15" i="11" l="1"/>
  <c r="F55" i="1"/>
  <c r="F47" i="1"/>
  <c r="G47" i="1" s="1"/>
  <c r="F46" i="1"/>
  <c r="F44" i="1"/>
  <c r="F43" i="1"/>
  <c r="F41" i="1"/>
  <c r="F40" i="1"/>
  <c r="F39" i="1"/>
  <c r="G39" i="1" s="1"/>
  <c r="H39" i="1" s="1"/>
  <c r="F24" i="1"/>
  <c r="F23" i="1"/>
  <c r="G23" i="1" s="1"/>
  <c r="F22" i="1"/>
  <c r="G22" i="1" s="1"/>
  <c r="F21" i="1"/>
  <c r="F20" i="1"/>
  <c r="F19" i="1"/>
  <c r="F18" i="1"/>
  <c r="G18" i="1" s="1"/>
  <c r="G55" i="1" l="1"/>
  <c r="H55" i="1" s="1"/>
  <c r="H47" i="1"/>
  <c r="G46" i="1"/>
  <c r="H46" i="1" s="1"/>
  <c r="G44" i="1"/>
  <c r="H44" i="1" s="1"/>
  <c r="G43" i="1"/>
  <c r="H43" i="1" s="1"/>
  <c r="G41" i="1"/>
  <c r="H41" i="1" s="1"/>
  <c r="G40" i="1"/>
  <c r="H40" i="1" s="1"/>
  <c r="H23" i="1"/>
  <c r="G24" i="1"/>
  <c r="H24" i="1" s="1"/>
  <c r="H22" i="1"/>
  <c r="G21" i="1"/>
  <c r="H21" i="1" s="1"/>
  <c r="G20" i="1"/>
  <c r="H20" i="1" s="1"/>
  <c r="G19" i="1"/>
  <c r="H19" i="1" s="1"/>
  <c r="H18" i="1"/>
  <c r="F56" i="1"/>
  <c r="G56" i="1" s="1"/>
  <c r="F54" i="1"/>
  <c r="G54" i="1" s="1"/>
  <c r="H54" i="1" s="1"/>
  <c r="F53" i="1"/>
  <c r="G53" i="1" s="1"/>
  <c r="H53" i="1" s="1"/>
  <c r="F52" i="1"/>
  <c r="F51" i="1"/>
  <c r="G51" i="1" s="1"/>
  <c r="F50" i="1"/>
  <c r="G50" i="1" s="1"/>
  <c r="H50" i="1" s="1"/>
  <c r="F49" i="1"/>
  <c r="G49" i="1" s="1"/>
  <c r="F48" i="1"/>
  <c r="G48" i="1" s="1"/>
  <c r="H48" i="1" s="1"/>
  <c r="F45" i="1"/>
  <c r="G45" i="1" s="1"/>
  <c r="H45" i="1" s="1"/>
  <c r="F42" i="1"/>
  <c r="F38" i="1"/>
  <c r="F37" i="1"/>
  <c r="F34" i="1"/>
  <c r="G34" i="1" s="1"/>
  <c r="F33" i="1"/>
  <c r="G33" i="1" s="1"/>
  <c r="H33" i="1" s="1"/>
  <c r="F32" i="1"/>
  <c r="F31" i="1"/>
  <c r="F25" i="1"/>
  <c r="G25" i="1" s="1"/>
  <c r="H25" i="1" s="1"/>
  <c r="F17" i="1"/>
  <c r="F16" i="1"/>
  <c r="F15" i="1"/>
  <c r="G15" i="1" s="1"/>
  <c r="H15" i="1" s="1"/>
  <c r="F14" i="1"/>
  <c r="G14" i="1" s="1"/>
  <c r="H14" i="1" s="1"/>
  <c r="F13" i="1"/>
  <c r="G13" i="1" s="1"/>
  <c r="F12" i="1"/>
  <c r="F57" i="1" l="1"/>
  <c r="C13" i="11" s="1"/>
  <c r="F35" i="1"/>
  <c r="C11" i="11" s="1"/>
  <c r="F28" i="1"/>
  <c r="C9" i="11" s="1"/>
  <c r="G9" i="1"/>
  <c r="H9" i="1" s="1"/>
  <c r="H34" i="1"/>
  <c r="G12" i="1"/>
  <c r="G16" i="1"/>
  <c r="H16" i="1" s="1"/>
  <c r="G32" i="1"/>
  <c r="H32" i="1" s="1"/>
  <c r="G52" i="1"/>
  <c r="H52" i="1" s="1"/>
  <c r="H13" i="1"/>
  <c r="G37" i="1"/>
  <c r="G17" i="1"/>
  <c r="H17" i="1" s="1"/>
  <c r="G38" i="1"/>
  <c r="H38" i="1" s="1"/>
  <c r="G31" i="1"/>
  <c r="G42" i="1"/>
  <c r="H42" i="1" s="1"/>
  <c r="H49" i="1"/>
  <c r="H51" i="1"/>
  <c r="H56" i="1"/>
  <c r="G57" i="1" l="1"/>
  <c r="F13" i="11"/>
  <c r="D13" i="11"/>
  <c r="E13" i="11"/>
  <c r="G35" i="1"/>
  <c r="D11" i="11"/>
  <c r="F11" i="11"/>
  <c r="E11" i="11"/>
  <c r="G28" i="1"/>
  <c r="F9" i="11"/>
  <c r="D9" i="11"/>
  <c r="E9" i="11"/>
  <c r="H12" i="1"/>
  <c r="H28" i="1" s="1"/>
  <c r="H31" i="1"/>
  <c r="H35" i="1" s="1"/>
  <c r="H37" i="1"/>
  <c r="H57" i="1" s="1"/>
  <c r="G9" i="11" l="1"/>
  <c r="K9" i="11" s="1"/>
  <c r="G11" i="11"/>
  <c r="K11" i="11" s="1"/>
  <c r="G13" i="11"/>
  <c r="K13" i="11" s="1"/>
  <c r="F97" i="1" l="1"/>
  <c r="F102" i="1" s="1"/>
  <c r="C17" i="11" l="1"/>
  <c r="G97" i="1"/>
  <c r="G102" i="1" s="1"/>
  <c r="H97" i="1" l="1"/>
  <c r="H102" i="1" s="1"/>
  <c r="H17" i="11"/>
  <c r="H22" i="11" s="1"/>
  <c r="E17" i="11"/>
  <c r="E22" i="11" s="1"/>
  <c r="F17" i="11"/>
  <c r="F22" i="11" s="1"/>
  <c r="G17" i="11"/>
  <c r="G22" i="11" s="1"/>
  <c r="I17" i="11" l="1"/>
  <c r="K17" i="11" s="1"/>
  <c r="E23" i="11"/>
  <c r="G23" i="11"/>
  <c r="H23" i="11"/>
  <c r="H24" i="11" s="1"/>
  <c r="F23" i="11"/>
  <c r="F24" i="11" s="1"/>
  <c r="I22" i="11" l="1"/>
  <c r="G25" i="11" s="1"/>
  <c r="G24" i="11"/>
  <c r="E24" i="11"/>
  <c r="F8" i="1"/>
  <c r="G8" i="1" s="1"/>
  <c r="G10" i="1" s="1"/>
  <c r="G108" i="1" s="1"/>
  <c r="H8" i="1" l="1"/>
  <c r="H10" i="1" s="1"/>
  <c r="H108" i="1" s="1"/>
  <c r="K23" i="11" s="1"/>
  <c r="F10" i="1"/>
  <c r="F108" i="1" l="1"/>
  <c r="C7" i="11"/>
  <c r="D7" i="11" l="1"/>
  <c r="C22" i="11"/>
  <c r="C24" i="11" s="1"/>
  <c r="K7" i="11" l="1"/>
  <c r="D22" i="11"/>
  <c r="K22" i="11" l="1"/>
  <c r="D25" i="11"/>
  <c r="K25" i="11" s="1"/>
  <c r="D23" i="11"/>
  <c r="D27" i="11" l="1"/>
  <c r="I23" i="11"/>
  <c r="D24" i="11"/>
  <c r="D26" i="11" l="1"/>
  <c r="G27" i="11"/>
  <c r="K27" i="11" s="1"/>
  <c r="I24" i="11"/>
  <c r="K24" i="11" s="1"/>
  <c r="G26" i="11" l="1"/>
  <c r="J26" i="11"/>
  <c r="K26" i="11" l="1"/>
</calcChain>
</file>

<file path=xl/sharedStrings.xml><?xml version="1.0" encoding="utf-8"?>
<sst xmlns="http://schemas.openxmlformats.org/spreadsheetml/2006/main" count="562" uniqueCount="316">
  <si>
    <t>GOVERNO DO ESTADO DE SÃO PAULO</t>
  </si>
  <si>
    <t>SECRETARIA DE INFRAESTRUTURA
E MEIO AMBIENTE</t>
  </si>
  <si>
    <t>TOMADOR:</t>
  </si>
  <si>
    <t>SAAE - Serviço Autônomo de Água e Esgoto de São Carlos</t>
  </si>
  <si>
    <t>FUNDO ESTADUAL DE RECURSOS HÍDRICOS - FEHIDRO</t>
  </si>
  <si>
    <t>EMPREENDIMENTO:</t>
  </si>
  <si>
    <t>Nº</t>
  </si>
  <si>
    <t>ITEM</t>
  </si>
  <si>
    <t>VALORES EM R$</t>
  </si>
  <si>
    <t>Un.</t>
  </si>
  <si>
    <t>QUANT.</t>
  </si>
  <si>
    <t>VALOR TOTAL</t>
  </si>
  <si>
    <t>FONTE DO RECURSO</t>
  </si>
  <si>
    <t>FEHIDRO</t>
  </si>
  <si>
    <t>CONTRAPARTIDA</t>
  </si>
  <si>
    <t>1.0</t>
  </si>
  <si>
    <t>Serviços Preliminares</t>
  </si>
  <si>
    <t>1.1</t>
  </si>
  <si>
    <t>Canteiro de obras</t>
  </si>
  <si>
    <t>mês</t>
  </si>
  <si>
    <t>1.2</t>
  </si>
  <si>
    <t>m²</t>
  </si>
  <si>
    <t>Sub total 1.0</t>
  </si>
  <si>
    <t>2.0</t>
  </si>
  <si>
    <t>2.1</t>
  </si>
  <si>
    <t>un.</t>
  </si>
  <si>
    <t>un</t>
  </si>
  <si>
    <t>2.2</t>
  </si>
  <si>
    <t>Sub total 2.0</t>
  </si>
  <si>
    <t>3.0</t>
  </si>
  <si>
    <t>3.1</t>
  </si>
  <si>
    <t>Construção de caixa de alvenaria para abrigo de macromedidores de vazão nas medidas 1,60 x 1,30 (interna) com profundidade variável de 1,20 a 2,30 metros com laje e tampa metálica tipo “alçapão” com porta cadeado, pintura na cor verde folha.</t>
  </si>
  <si>
    <t>3.4</t>
  </si>
  <si>
    <t>Construção de caixa de passagem de cabos nas medidas 0,60 x 0,60 x 0,50 metros</t>
  </si>
  <si>
    <t>3.2</t>
  </si>
  <si>
    <t>Reforma em caixa de passagem existente incluindo limpeza e assentamento de tijolos.</t>
  </si>
  <si>
    <t>3.3</t>
  </si>
  <si>
    <t>Reforma em caixa de abrigo de medidores de vazão existentes incluindo limpeza geral, confecção de laje com instalação de tampa metálica tipo “alçapão” com porta cadeado, pintura na cor verde folha.</t>
  </si>
  <si>
    <t>Sub total 3.0</t>
  </si>
  <si>
    <t>4.0</t>
  </si>
  <si>
    <t>Fornecimento de materiais incluindo cabos elétricos, cabo de sinal, eletroduto, conduletes, eletrocalhas, módulos de CLP para interface com sistema de telemetria e mão de obra para assentamento de tubos</t>
  </si>
  <si>
    <t>4.1</t>
  </si>
  <si>
    <t>mts.</t>
  </si>
  <si>
    <t>4.2</t>
  </si>
  <si>
    <t>Cabo de sinal AFT 4 x 22 AWG - blindagem trançada em cobre estanhado, isolação em PVC e anti-chama fornecidos em um único lance.</t>
  </si>
  <si>
    <t>4.3</t>
  </si>
  <si>
    <t xml:space="preserve">Cabo de cobre extra flexível de 1,5mm² com isolação para 750 Volts na cor preta </t>
  </si>
  <si>
    <t>Eletroduto em alumínio 1"  espessura da parede 3,38mm, para instalações elétricas em barras de 03 metros</t>
  </si>
  <si>
    <t>Condulete universal múltiplo X em alumínio 1”</t>
  </si>
  <si>
    <t>Caixa de passagem em alumínio fornecida com tampa+vedação+parafusos, Medidas: Comprimento: 20 cm x Largura: 20 cm: Altura: 10 cm, Produzido em alumínio SAE 306</t>
  </si>
  <si>
    <t>4.6</t>
  </si>
  <si>
    <t>Módulo de saída a relé características: Tensão de acionamento: 24 Vdc, Capacidade de comutação: 8 A com 1 Contato NA, Indicação de acionamento com led, Fixação em trilho DIN TS35, Referência Marca: Metaltex, Modelo equipamento: Q1A-24, poderá ser fornecido outro de qualidade e desempenho igual ou superior</t>
  </si>
  <si>
    <t>Borne Sak 2,5mm na cor bege para montagem em trilho DIN TS35.</t>
  </si>
  <si>
    <t>Borne porta fusível, para fusível de vidro 5x20 mm (50 mA) sem sinalização, já equipado com tampa para fechamento, capacidade de conexão cabos de 0,5 a 4mm, para fixação em trilho DIN</t>
  </si>
  <si>
    <t>Dispositivo de Proteção contra Surtos elétricos com conexão elétrica através de bornes à parafuso para condutores de até 4 mm², Características Técnicas: Tensão Máxima de Serviço DC: 38 V, Corrente Máx. de Surto@ (8/20µs)Linha/ Terra: 10 kA, Corrente Máxima de Operação: 300 mA, Tensão Clamping 100 V/s @ 1 mA Linha / Terra: 90 V, Tensão Clamping 100 V/s @ 1 mA Linha / Linha: 31,4 a 34,7 V, Tecnologia de Proteção: Centelhador à gás, Varistor de Óxido de Zinco, e Diodo de Avalanche, Instalação em Trilho DIN TS35. Referência Marca: Clamper, Modelo equipamento: 923.B.0m3.024 Faster, poderá ser fornecido outro de qualidade e desempenho igual ou superior</t>
  </si>
  <si>
    <t>4.7</t>
  </si>
  <si>
    <t>PLC módulo CPU compatível com utilizada no Sistema de telemetria do SAAE de São Carlos</t>
  </si>
  <si>
    <t>4.8</t>
  </si>
  <si>
    <t>PLC módulo Entrada analógica compatível com utilizada no Sistema de telemetria do SAAE de São Carlos</t>
  </si>
  <si>
    <t>4.9</t>
  </si>
  <si>
    <t>PLC módulo de entrada digital compatível com utilizada no Sistema de telemetria do SAAE de São Carlos</t>
  </si>
  <si>
    <t>4.10</t>
  </si>
  <si>
    <t>PLC módulo de saída digital compatível com utilizada no Sistema de telemetria do SAAE de São Carlos</t>
  </si>
  <si>
    <t>4.11</t>
  </si>
  <si>
    <t>Gabinete para inserção de módulos de PLC compatível com com Sistema telemetria do SAAE de São Carlos</t>
  </si>
  <si>
    <t>4.12</t>
  </si>
  <si>
    <t>Mão de obra para assentamento dos eletrodutos de interligação das caixas de passagem e abrigo de medidores incluindo abertura de valeta de 30 cm largura e 40 cm de profundidade e fechamento com compactação  do solo, incluindo retirada do material e descarte correto.</t>
  </si>
  <si>
    <t>Sub total 4.0</t>
  </si>
  <si>
    <t>unid.</t>
  </si>
  <si>
    <t>Medidor de Vazão Ultrassônico por tempo de trânsito não intrusivo fixo características técnicas: Instalação: Remota em parede, Faixa de Medição: -12 a +12 m/s (bidirecional),Precisão: ±1% do valor medido, Repetibilidade: ±0,2%, Faixa de Diâmetros de Tubulação: 50 mm a 600 mm, Display: LCD 2 linhas x 20 caracteres alfanumérico, Programação: Via teclado local tipo membrana ou protocolo de comunicação, Alimentação: 24 Vcc, Grau de Proteção do Invólucro (conversor): IP65, Saídas: 4-20m, pulso e relé - Comunicação: RS-232, Invólucro: Alumínio fundido, Temperatura de trabalho (transdutores): -30 à +90ºC, Tipo do Transdutor: Clamp-on, Grau de proteção dos transdutores: IP68, Comprimento do cabo dos transdutores: 5 m, Indicação: Vazão, totalização, (pos., neg. instântanea), velocidade, diagnóstico, saída analógica, Acessórios inclusos: 01 tubo de Gel para acoplamento ultrassônico, 01 manual de instruções e 02 cintas metálicas inox para fixação dos transdutores. Deverá possuir certificado de calibração.</t>
  </si>
  <si>
    <t xml:space="preserve">Medidor de Vazão Ultrassônico não intrusivo Portátil características técnicas, Transmissor: Medição: bidirecional, Faixa de diâmetros: DN15 a DN600, Precisão: ± 1% do valor medido p/ velocidade &gt;0,2 m/s, Repetibilidade: ± 0,2%, Linearidade: ± 0,5%, Tempo de resposta: 0 a 999 seg definido pelo usuário, Alimentação: bateria interna e recarregável para até 8 horas de uso contínuo, Registro de dados: Equipado com Data logger interno (pode também ser externo desde com bateria para duração mínima de 8 horas de uso contínuo) para registro dos dados podendo ser descarregado para análise das informações (deverá possuir software para descarregar dados e análise posterior) , Comunicação RS-232, Display: LCD 4 linhas, 16 caracteres, tabela interna de tubos e fluidos, Par de transdutores: Faixa: DN15 a DN100 e de DN50 a DN1000 tipo Clamp-on, Material da tubulação para leitura: Aço carbono, aço inox, ferro fundido, ferro galvanizado, polipropileno, polietileno, fibra de vidro, Grau de proteção: IP68, Acessórios inclusos: 01 Par de cabo de 5 metros de comprimento, 01 Par de cabos de 2 metros de comprimento, 01 carregador de bateria 100-240 Vca, 01 tubo de graxa para acoplamento ultrassônico, 01 Manual de instrução em Português, 01 maleta para transporte, 01 cabo de comunicação RS232, 01 par de cintas para fixação dos transdutores na tubulação. Relatório de calibração do medidor deverá ser fornecido junto com o equipamento </t>
  </si>
  <si>
    <t>Medidor de Vazão ultrassônico de carretel 150 mm, características técnicas:  Aplicação: Água tratada e água bruta, Conexão ao Processo: Flanges ABNT NBR 7675 – PN10  Material Tubo: Aço Carbono, Revestimento Interno: Pintura Epóxi, Acabamento Externo: Pintura Epóxi, Grau de Proteção: IP68, Posição de Montagem: Vertical ou Horizontal, Temperatura de Trabalho: -25⁰C a +65⁰C, Eletrônica: Microprocessado Programável, Alimentação: Bateria para mais de 10 anos de funcionamento com possibilidade de troca, Display: Tipo LCD, com múltiplas linhas com 9 dígitos para indicação de vazão totalizada e 4 dígitos para indicação de vazão instantânea simultaneamente, Tecnologia de Operação: Ultrassônico, Configuração de Unidades: Possibilidade de Configuração de unidades de medidas para Vazão instantânea e vazão totalizada Medição de Fluxo: Bidirecional Direto (+) e Reverso (-) Programação: Via Teclado do Equipamento Grau de Proteção: IP68, Montagem: Compacta ao elemento primário com IP68 Funções Incorporadas: Autodiagnóstico interno em caso de falhas,  Sinal de Saída: 4-20mA e Pulso, Precisão: 0,2 a 1% do Valor Medido. Deverá possuir certificado de calibração.</t>
  </si>
  <si>
    <t>Medidor de Vazão ultrassônico de carretel 200 mm, características técnicas:  Aplicação: Água tratada e água bruta, Conexão ao Processo: Flanges ABNT NBR 7675 – PN10  Material Tubo: Aço Carbono, Revestimento Interno: Pintura Epóxi, Acabamento Externo: Pintura Epóxi, Grau de Proteção: IP68, Posição de Montagem: Vertical ou Horizontal, Temperatura de Trabalho: -25⁰C a +65⁰C, Eletrônica: Microprocessado Programável, Alimentação: Bateria para mais de 10 anos de funcionamento com possibilidade de troca, Display: Tipo LCD, com múltiplas linhas com 9 dígitos para indicação de vazão totalizada e 4 dígitos para indicação de vazão instantânea simultaneamente, Tecnologia de Operação: Ultrassônico, Configuração de Unidades: Possibilidade de Configuração de unidades de medidas para Vazão instantânea e vazão totalizada Medição de Fluxo: Bidirecional Direto (+) e Reverso (-) Programação: Via Teclado do Equipamento Grau de Proteção: IP68, Montagem: Compacta ao elemento primário com IP68 Funções Incorporadas: Autodiagnóstico interno em caso de falhas,  Sinal de Saída: 4-20mA e Pulso, Precisão: 0,2 a 1% do Valor Medido. Deverá possuir certificado de calibração.</t>
  </si>
  <si>
    <t>2.3</t>
  </si>
  <si>
    <t>2.4</t>
  </si>
  <si>
    <t>2.5</t>
  </si>
  <si>
    <t>2.6</t>
  </si>
  <si>
    <t>2.7</t>
  </si>
  <si>
    <t>Luva de correr - junta mecânica de FOFO ductil, fabricada de acordo NBR 7675, revestida interna e externamente com esmalte anticorrosivo, aderente, não pegajoso, ou com pintura de epoxi a pó, com bolsas de junta mecânica de acordo com a NBR 7677, para redes de distribuição de água, fornecida com anéis de borracha e o correspondente conjunto de parafusos com porcas, e arruelas de metal. Luva de correr em junta mecânica DN 150mm</t>
  </si>
  <si>
    <t>2.8</t>
  </si>
  <si>
    <t>2.9</t>
  </si>
  <si>
    <t>Luva de Correr - Junta Mecânica de FOFO Dúctil, fabricada de acordo NBR 7675, revestida interna e externamente com esmalte anticorrosivo, aderente, não pegajoso, ou com pintura de epoxi a pó, com bolsas de junta mecânica de acordo com a NBR 7677, para redes de distribuição de água, fornecida com anéis de borracha e o correspondente conjunto de parafusos com porcas, e arruelas de metal. Luva de correr em junta mecânica DN 200mm</t>
  </si>
  <si>
    <t>Toco de Ferro fundido Ø150 mm com flanges segundo a NBR7675, comprimento total: 600 mm, Classe: PN10, revestimento externo com pintura betuminosa</t>
  </si>
  <si>
    <t>Toco de Ferro fundido Ø200 mm com flanges segundo a NBR7675, comprimento total: 600 mm, Classe: PN10, revestimento externo com pintura betuminosa</t>
  </si>
  <si>
    <t>Parafuso 5/8" x 3 1/2" cabeça sextavado em inox</t>
  </si>
  <si>
    <t>Porca 5/8" em aço inox</t>
  </si>
  <si>
    <t>Arruela lisa em aço inox para parafuso 5/8"</t>
  </si>
  <si>
    <t>Eletroduto Flexível liso para passagem de cabos elétricos de 1 1/2" para interligações dos macromedidores conforme projeto</t>
  </si>
  <si>
    <t>Curva eletroduto em alumnínio 1"</t>
  </si>
  <si>
    <t>Isolador galvânico de sinais com 1 ou mais canais de Entrada e Saída com as seguintes características: Canais de entrada: Sinal de 4 a 20 mA, Canais de saída: 4 a 20 mA, Alimentação auxiliar: Não necessita de alimentação, é alimentado pelo próprio circuito, instalação: Trilho DIN TS35.</t>
  </si>
  <si>
    <t xml:space="preserve">Haste de aterramento 5/8" x 2400mm </t>
  </si>
  <si>
    <t xml:space="preserve">Conversor serial/ethernet características técnicas: Interface rede Ethernet padrão 10/100 BaseT (IEEE 802.3) disponível em conector RJ45, Interface RS232 (Conector DB9) full-duplex, Indicação/Status: Alimentação, atividade do sistema, Status
Interface Rede, comunicação Rede e comunicação em cada porta serial, Tensão de alimentação: 10 a 30 Vcc, Configuração: Através de comando serial ou Telnet, Protocolos disponíveis: TCP/IP, TCP, UDP, ICMP, ARP, SNMP, HTTP. Referência
de Marca: ATIVA Soluções, Alfacomp, Vector Serviços, ATMC. 
</t>
  </si>
  <si>
    <t>5.0</t>
  </si>
  <si>
    <t>Pesquisa de vazamentos não visíveis nas redes, ramais e cavaletes, do sistema de distribuição de água nos DMC´s estabelecidos</t>
  </si>
  <si>
    <t>5.1</t>
  </si>
  <si>
    <t>Km</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</si>
  <si>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</si>
  <si>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</si>
  <si>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</si>
  <si>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</si>
  <si>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</si>
  <si>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</si>
  <si>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</si>
  <si>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</si>
  <si>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</si>
  <si>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</si>
  <si>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</si>
  <si>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</si>
  <si>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</si>
  <si>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</si>
  <si>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</si>
  <si>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</si>
  <si>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</si>
  <si>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</si>
  <si>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</si>
  <si>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</si>
  <si>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</si>
  <si>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</si>
  <si>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</si>
  <si>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</si>
  <si>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</si>
  <si>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</si>
  <si>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</si>
  <si>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</si>
  <si>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</si>
  <si>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</si>
  <si>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</si>
  <si>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</si>
  <si>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</si>
  <si>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</si>
  <si>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Sub total 6.0</t>
  </si>
  <si>
    <t>6.0</t>
  </si>
  <si>
    <t>6.1</t>
  </si>
  <si>
    <t>Reparo de vazamento de água sem a substituição do ramal com o fornecimento de material e mão de obra, recomposição do passeio, guias e sarjeta e recomposição asfáltica</t>
  </si>
  <si>
    <t>6.2</t>
  </si>
  <si>
    <t>Reparo de vazamento de água com a substituição do ramal até o cavalete/caixa padrão, com o fornecimento de material e mão de obra, recomposição do passeio, guias e sarjeta e recomposição asfáltica</t>
  </si>
  <si>
    <t>6.3</t>
  </si>
  <si>
    <t>Reparo de vazamento de água em rede de abastecimento de ferro fundido/ferro galvanizado com diâmetro de 50 a 150mm, com o fornecimento de material e mão de obra, recomposição do passeio, guias e sarjeta e recomposição asfáltica</t>
  </si>
  <si>
    <t>6.4</t>
  </si>
  <si>
    <t>Reparo de vazamento de água em rede de abastecimento de ferro fundido/ferro galvanizado com diâmetro acima de 200mm, com o fornecimento de material e mão de obra, recomposição do passeio, guias e sarjeta e recomposição asfáltica</t>
  </si>
  <si>
    <t>6.5</t>
  </si>
  <si>
    <t>Reparo de vazamento de água em rede de abastecimento de PVC/PBA e PVC Defofo com diâmetro de 50 a 150mm, com o fornecimento de material e mão de obra, recomposição do passeio, guias e sarjeta e recomposição asfáltica</t>
  </si>
  <si>
    <t>6.6</t>
  </si>
  <si>
    <t>Reparo de vazamento de água em rede de abastecimento de PVC/PBA e PVC Defofo com diâmetro acima de 200mm, com o fornecimento de material e mão de obra, recomposição do passeio, guias e sarjeta e recomposição asfáltica</t>
  </si>
  <si>
    <t>Sub total 7.0</t>
  </si>
  <si>
    <t>7.0</t>
  </si>
  <si>
    <t>Divulgação</t>
  </si>
  <si>
    <t>7.1</t>
  </si>
  <si>
    <t>Produção de vídeo publicitário profissional elaborado por empresa especializada em serviço de design e diagramação de vídeo e publicação, de no mínimo 1 minuto e no máximo 3 minutos de duração.</t>
  </si>
  <si>
    <t>7.2</t>
  </si>
  <si>
    <t>Produção de Press Release profissional elaborado por empresa especializada, de no mínimo 1 e no máximo 2 páginas.</t>
  </si>
  <si>
    <t>Sub total 10</t>
  </si>
  <si>
    <t>Total Geral</t>
  </si>
  <si>
    <t xml:space="preserve">RESPONSÁVEL LEGAL </t>
  </si>
  <si>
    <t>RESPONSÁVEL TÉCNICO</t>
  </si>
  <si>
    <t>SECRETARIA DE SANEAMENTO
E RECURSOS HÍDRICOS</t>
  </si>
  <si>
    <t xml:space="preserve">TOMADOR:  </t>
  </si>
  <si>
    <t>DISCRIMINAÇÃO</t>
  </si>
  <si>
    <t>realizado até</t>
  </si>
  <si>
    <t xml:space="preserve">A Realizar em (x) Mes(es)    (   ) Bimestre(s)    (   ) Trimestre(s)   </t>
  </si>
  <si>
    <t>ÚLTIMA</t>
  </si>
  <si>
    <t>Total (em R$)</t>
  </si>
  <si>
    <t>DE  ATIVIDADES</t>
  </si>
  <si>
    <t xml:space="preserve">  /    /     </t>
  </si>
  <si>
    <t>TOTAIS</t>
  </si>
  <si>
    <t>Programação Financeira Preliminar (Preenchida pelo Proponente) - Utilize as colunas ao lado para indicar as parcelas previstas, conf. o desenvolvimento do empreendimento e/ou o processo licitatório, sendo a última de no mínimo 10% do valor FEHIDRO.</t>
  </si>
  <si>
    <t>DESEMBOLSO APROVADO  (Preenchido pelo AgenteTécnico, define número e valor de cada parcela)</t>
  </si>
  <si>
    <t>CONTRAPARTIDA APROVADA  (Preenchido pelo AgenteTécnico, define número e valor de cada parcela))</t>
  </si>
  <si>
    <t>Responsável Técnico</t>
  </si>
  <si>
    <t>Nome:</t>
  </si>
  <si>
    <t>Nome(1):</t>
  </si>
  <si>
    <t>Reg. Profissional:</t>
  </si>
  <si>
    <t>Assinatura:</t>
  </si>
  <si>
    <t>RG:</t>
  </si>
  <si>
    <t>Jd Cruzeiro do Sul</t>
  </si>
  <si>
    <t>Vila Sônia</t>
  </si>
  <si>
    <t>Vila Prado</t>
  </si>
  <si>
    <t>Vila Pelicano</t>
  </si>
  <si>
    <t>Jardim Paulista</t>
  </si>
  <si>
    <t>Jardim Botafogo</t>
  </si>
  <si>
    <t>Recreio dos Bandeirantes</t>
  </si>
  <si>
    <t>CH São Carlos VI</t>
  </si>
  <si>
    <t>Romeu Santini São Carlos VI</t>
  </si>
  <si>
    <t>Salto do Monjolinho</t>
  </si>
  <si>
    <t>Vila Bela Vista</t>
  </si>
  <si>
    <t>Vila Boa Vista 1</t>
  </si>
  <si>
    <t>Jardim Pacaembu</t>
  </si>
  <si>
    <t>Jardim Gonzaga</t>
  </si>
  <si>
    <t>Vila Monte Carlo</t>
  </si>
  <si>
    <t>Vila Conceição</t>
  </si>
  <si>
    <t>Residencial Progresso</t>
  </si>
  <si>
    <t>Vila Santa Madre Cabrine</t>
  </si>
  <si>
    <t>Jardim das Rosas</t>
  </si>
  <si>
    <t>Jardim Santa Tereza</t>
  </si>
  <si>
    <t>Jardim Martinelli</t>
  </si>
  <si>
    <t>Jardim Social Belvedere</t>
  </si>
  <si>
    <t>Jardim Beatriz</t>
  </si>
  <si>
    <t>Boa Vista 3</t>
  </si>
  <si>
    <t>Mirante da Bela Vista</t>
  </si>
  <si>
    <t>Jardim Medeiros</t>
  </si>
  <si>
    <t>Boa Vista 2</t>
  </si>
  <si>
    <t>Gleba D</t>
  </si>
  <si>
    <t>Gleba C</t>
  </si>
  <si>
    <t>Vila Carmem</t>
  </si>
  <si>
    <t>Gleba E</t>
  </si>
  <si>
    <t>Jardim Bicão</t>
  </si>
  <si>
    <t>Jardim das Torres</t>
  </si>
  <si>
    <t>Prolongamento Jardim das Torres</t>
  </si>
  <si>
    <t>Prolongamento Jardim Medeiros</t>
  </si>
  <si>
    <t>4.4</t>
  </si>
  <si>
    <t>4.5</t>
  </si>
  <si>
    <t>4.13</t>
  </si>
  <si>
    <t>4.14</t>
  </si>
  <si>
    <t>4.15</t>
  </si>
  <si>
    <t>4.16</t>
  </si>
  <si>
    <t>4.17</t>
  </si>
  <si>
    <t>4.18</t>
  </si>
  <si>
    <t>4.19</t>
  </si>
  <si>
    <t>4.20</t>
  </si>
  <si>
    <t>código</t>
  </si>
  <si>
    <t>FORNECIMENTO E INSTALAÇÃO DE PLACA DE OBRA COM CHAPA GALVANIZADA E ESTRUTURA DE MADEIRA. AF_03/2022_PS</t>
  </si>
  <si>
    <t>Mão de obra para instalação de Macromedidores eletromagnético  DN=150MM  tubular e de inserção, incluindo cortes de rede quando necessário e adaptações.</t>
  </si>
  <si>
    <t>2.10</t>
  </si>
  <si>
    <t>2.11</t>
  </si>
  <si>
    <t>2.12</t>
  </si>
  <si>
    <t>2.13</t>
  </si>
  <si>
    <t>2.14</t>
  </si>
  <si>
    <t>COMP. 01</t>
  </si>
  <si>
    <t>VALOR UNIT. COM BDI</t>
  </si>
  <si>
    <t>COMP 02</t>
  </si>
  <si>
    <t>COMP 03</t>
  </si>
  <si>
    <t>Mão de obra para instalação de Macromedidores eletromagnético  DN=200MM  tubular e de inserção, incluindo cortes de rede quando necessário e adaptações.</t>
  </si>
  <si>
    <t>2.15</t>
  </si>
  <si>
    <t>COMP 06</t>
  </si>
  <si>
    <t>COMP 07</t>
  </si>
  <si>
    <t>COMP 08</t>
  </si>
  <si>
    <t>COMP 09</t>
  </si>
  <si>
    <t>COMP 10</t>
  </si>
  <si>
    <t xml:space="preserve">FORNECIMENTO E INSTALAÇÃO DE Medidor de Vazão eletromagnético de inserção para rede de 300 mm em FF com eletrônica incorporada ao sensor (integrado), características técnicas: Aplicação: Água tratada, Material de construção: Aço inox, Eletrodos: aço inox 316, Eletrônica: Microprocessada e incorporada ao sensor, Faixa de velocidade: 0,1 a 9 m/s, Sentido do fluxo: Bidirecional, Alimentação: 24 Vdc, Saídas: 4-20 mA isolada 12 bits e pulso, Indicação no display: Deverá indicar fluxo instantâneo, totalização, Invólucro: Alumínio com proteção IP67, Programação: através do teclado. Deverá ser fornecido todos acessórios para instalação: Abraçadeiras (colar de tomada), Registros, tap e outros que são necessários para completa instalação e funcionamento. Deverá possuir certificado de calibração. </t>
  </si>
  <si>
    <t xml:space="preserve">FORNECIMENTO E INSTALAÇÃO DE Medidor de Vazão eletromagnético de inserção para rede de 500 mm em FF com eletrônica incorporada ao sensor (integrado), características técnicas: Aplicação: Água tratada, Material de construção: Aço inox, Eletrodos: aço inox 316, Eletrônica: Microprocessada e incorporada ao sensor, Faixa de velocidade: 0,1 a 9 m/s, Exatidão: +- 1% do FE, Sentido do fluxo: Bidirecional, Alimentação: 24 Vdc, Saídas: 4-20 mA isolada 12 bits e pulso, Indicação no display: Deverá indicar fluxo instantâneo, totalização, Invólucro: Alumínio com proteção IP67, Programação: através do teclado. Deverá ser fornecido todos acessórios para instalação: Abraçadeiras (colar de tomada), Registros, tap e outros que são necessários para completa instalação e funcionamento. Deverá possuir certificado de calibração. 
</t>
  </si>
  <si>
    <t>COMP 11</t>
  </si>
  <si>
    <t>COMP 12</t>
  </si>
  <si>
    <t>COMP 13</t>
  </si>
  <si>
    <t>COMP 14</t>
  </si>
  <si>
    <t>COMP 15</t>
  </si>
  <si>
    <t>COMP 16</t>
  </si>
  <si>
    <t>COMP 17</t>
  </si>
  <si>
    <t xml:space="preserve">CÁLCULO DO BDI  - Obras e Serviços  </t>
  </si>
  <si>
    <t>VALORES ADOTADOS:</t>
  </si>
  <si>
    <t>Min</t>
  </si>
  <si>
    <t>Médio</t>
  </si>
  <si>
    <t>Máx.</t>
  </si>
  <si>
    <t>AC</t>
  </si>
  <si>
    <t>ADMINISTRAÇÃO CENTRAL</t>
  </si>
  <si>
    <t>%</t>
  </si>
  <si>
    <t>DF</t>
  </si>
  <si>
    <t>DESPESAS FINANCEIRAS</t>
  </si>
  <si>
    <t>S + G</t>
  </si>
  <si>
    <t>SEGUROS E GARANTIAS</t>
  </si>
  <si>
    <t>R</t>
  </si>
  <si>
    <t>RISCO</t>
  </si>
  <si>
    <t>ISS (PMNF)</t>
  </si>
  <si>
    <t>I</t>
  </si>
  <si>
    <t>PIS</t>
  </si>
  <si>
    <t>COFINS</t>
  </si>
  <si>
    <t>Desoneração</t>
  </si>
  <si>
    <t xml:space="preserve">TOTAL "C" = </t>
  </si>
  <si>
    <t>L</t>
  </si>
  <si>
    <t>LUCRO</t>
  </si>
  <si>
    <t>FÓRMULA DE CÁLCULO:</t>
  </si>
  <si>
    <t xml:space="preserve">BDI = </t>
  </si>
  <si>
    <t>(1 + AC + S + R + G) x (1 + DF) x (1 + L)</t>
  </si>
  <si>
    <t xml:space="preserve"> -</t>
  </si>
  <si>
    <t>x</t>
  </si>
  <si>
    <t>( 1 - I)</t>
  </si>
  <si>
    <t>CÁLCULO:</t>
  </si>
  <si>
    <t>BDI =</t>
  </si>
  <si>
    <t xml:space="preserve"> =</t>
  </si>
  <si>
    <t>O VALOR DO BDI ADOTADO É DE :</t>
  </si>
  <si>
    <r>
      <t xml:space="preserve">Os cálculos estão em conformidade ao </t>
    </r>
    <r>
      <rPr>
        <b/>
        <sz val="10"/>
        <rFont val="Calibri"/>
        <family val="2"/>
      </rPr>
      <t>" ACORDÃO Nº 2622/2013 - TCU - PLENÁRIO "</t>
    </r>
  </si>
  <si>
    <t>data base : jan/2026</t>
  </si>
  <si>
    <t>Data Base 01/2026</t>
  </si>
  <si>
    <t xml:space="preserve">Fornecimento e instalação de macro medidores com peças e mão de obra </t>
  </si>
  <si>
    <t>PESQUISA DE VAZAMENTOS NÃO VISÍVEIS E REPARO DE VAZAMENTOS DE ÁGUA, NA MACRO REGIÃO DA VILA PRADO E IMPLANTAÇÃO DE MACRO MEDIDORES NO MUNICÍPIO DE SÃO CARLOS - SP</t>
  </si>
  <si>
    <t>Construção de Abrigos para macro medidores, caixas de passagem e interligações</t>
  </si>
  <si>
    <t>Reparo de vazamentos de água em ramal predial e redes de abastecimento em PVC, Ferro Fundido e Ferro Galvanizado</t>
  </si>
  <si>
    <t>ANEXO II 
PLANILHA DE ORÇAMENTO</t>
  </si>
  <si>
    <t>banco de preços</t>
  </si>
  <si>
    <t>SAAE</t>
  </si>
  <si>
    <t>SINAPI</t>
  </si>
  <si>
    <t>COTAÇÃO</t>
  </si>
  <si>
    <t>ANEXO II - A
CRONOGRAMA FÍSICO- FINANCEIRO</t>
  </si>
  <si>
    <t>CONTRAPARTIDA (10%)</t>
  </si>
  <si>
    <t>FINANCIAMENTO (90%)</t>
  </si>
  <si>
    <t>ANEXO II - B
DEMONSTRATIVO DE BDI</t>
  </si>
  <si>
    <t>NÃO IMPRIMIR CONSIDERAÇÕES ABAIXO NA PROPOSTA FINAL!</t>
  </si>
  <si>
    <t>NOTAS E INSTRUÇÕES PARA PREENCHIMENTO DA PLANILHA ORÇAMENTÁRIA</t>
  </si>
  <si>
    <t>1.</t>
  </si>
  <si>
    <t>2.</t>
  </si>
  <si>
    <t>3.</t>
  </si>
  <si>
    <t>Em função do arredondamento dos valores unitários e subtotais, poderá ocorrer diferença residual entre o valor global da proposta e a soma dos subtotais dos itens. Nesses casos:
          • Será considerada válida a proposta cujo valor global esteja compatível com o percentual de desconto ofertado;
          • Eventuais diferenças de centavos serão tratadas como ajustes de arredondamento, não caracterizando erro material.</t>
  </si>
  <si>
    <t>4.</t>
  </si>
  <si>
    <t>Para fins de julgamento e classificação:
          • Prevalecerá o valor global da proposta, associado ao percentual de desconto informado;
          • A consistência entre o valor global e os preços unitários será verificada considerando os critérios de arredondamento aqui estabelecidos;
          • Não serão desclassificadas propostas exclusivamente por diferenças irrelevantes decorrentes de arredondamento, desde que não haja indício de manipulação de preços.</t>
  </si>
  <si>
    <t>5.</t>
  </si>
  <si>
    <t>Não será admitida a apresentação de preços unitários com distribuição não proporcional do desconto, que resulte em distorções relevantes entre itens, caracterizando “jogo de planilha”.</t>
  </si>
  <si>
    <t>6.</t>
  </si>
  <si>
    <t>O proponente é integralmente responsável:
          • Pela exatidão dos valores unitários informados;
          • Pela compatibilidade entre sua proposta e o desconto ofertado;
          • Pela observância das regras de arredondamento e consistência previstas neste instrumento.</t>
  </si>
  <si>
    <t>7.</t>
  </si>
  <si>
    <t>A Administração poderá, para fins de compatibilização:
          • Realizar ajustes pontuais de arredondamento em itens da planilha;
          • ou solicitar esclarecimentos ao proponente, quando identificadas inconsistências relevantes.</t>
  </si>
  <si>
    <t>8.</t>
  </si>
  <si>
    <t>Em caso de divergência entre os valores apresentados na planilha e demais documentos da proposta, prevalecerão os critérios estabelecidos no edital e seus anexos.</t>
  </si>
  <si>
    <t>Observação final:</t>
  </si>
  <si>
    <t>O correto preenchimento desta planilha é condição essencial para a validade da proposta, sendo recomendada a conferência prévia de todos os valores antes de sua apresentação.</t>
  </si>
  <si>
    <r>
      <t xml:space="preserve">O proponente deverá preencher exclusivamente os campos destinados aos </t>
    </r>
    <r>
      <rPr>
        <b/>
        <sz val="18"/>
        <rFont val="Arial"/>
        <family val="2"/>
      </rPr>
      <t>preços unitários</t>
    </r>
    <r>
      <rPr>
        <sz val="18"/>
        <rFont val="Arial"/>
        <family val="2"/>
      </rPr>
      <t>, sendo vedada a alteração de fórmulas, estruturas, quantitativos ou quaisquer demais células protegidas da planilha.</t>
    </r>
  </si>
  <si>
    <r>
      <t xml:space="preserve">O percentual de desconto ofertado será considerado de forma </t>
    </r>
    <r>
      <rPr>
        <b/>
        <sz val="18"/>
        <rFont val="Arial"/>
        <family val="2"/>
      </rPr>
      <t>global</t>
    </r>
    <r>
      <rPr>
        <sz val="18"/>
        <rFont val="Arial"/>
        <family val="2"/>
      </rPr>
      <t>, incidindo de maneira</t>
    </r>
    <r>
      <rPr>
        <b/>
        <sz val="18"/>
        <rFont val="Arial"/>
        <family val="2"/>
      </rPr>
      <t xml:space="preserve"> linear e proporcional sobre todos os preços unitários</t>
    </r>
    <r>
      <rPr>
        <sz val="18"/>
        <rFont val="Arial"/>
        <family val="2"/>
      </rPr>
      <t xml:space="preserve"> da planilha, ainda que o preenchimento seja realizado diretamente nos valores unitários.</t>
    </r>
  </si>
  <si>
    <t>Representante Legal Contratada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</si>
</sst>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R$&quot;\ * #,##0.00_-;\-&quot;R$&quot;\ * #,##0.00_-;_-&quot;R$&quot;\ * &quot;-&quot;??_-;_-@_-"/>
    <numFmt numFmtId="43" formatCode="_-* #,##0.00_-;\-* #,##0.00_-;_-* &quot;-&quot;??_-;_-@_-"/>
    <numFmt numFmtId="164" formatCode="_(&quot;R$ &quot;* #,##0.00_);_(&quot;R$ &quot;* \(#,##0.00\);_(&quot;R$ &quot;* \-??_);_(@_)"/>
    <numFmt numFmtId="165" formatCode="_(* #,##0.00_);_(* \(#,##0.00\);_(* \-??_);_(@_)"/>
    <numFmt numFmtId="166" formatCode="0.0"/>
    <numFmt numFmtId="167" formatCode="_(&quot;Cr$&quot;* #,##0.00_);_(&quot;Cr$&quot;* \(#,##0.00\);_(&quot;Cr$&quot;* &quot;-&quot;??_);_(@_)"/>
    <numFmt numFmtId="168" formatCode="dd\-mmm\-yy"/>
    <numFmt numFmtId="169" formatCode="_(* #,##0.00_);_(* \(#,##0.00\);_(* &quot;-&quot;??_);_(@_)"/>
    <numFmt numFmtId="170" formatCode="#,##0.00_ ;\-#,##0.00\ "/>
  </numFmts>
  <fonts count="65" x14ac:knownFonts="1">
    <font>
      <sz val="10"/>
      <color rgb="FF000000"/>
      <name val="Calibri"/>
      <family val="2"/>
      <charset val="1"/>
    </font>
    <font>
      <sz val="11"/>
      <color theme="1"/>
      <name val="Calibri"/>
      <family val="2"/>
      <scheme val="minor"/>
    </font>
    <font>
      <sz val="10"/>
      <name val="Arial"/>
      <family val="2"/>
      <charset val="1"/>
    </font>
    <font>
      <sz val="10"/>
      <color rgb="FF000000"/>
      <name val="Arial"/>
      <family val="2"/>
      <charset val="1"/>
    </font>
    <font>
      <sz val="11"/>
      <color theme="1"/>
      <name val="Calibri"/>
      <family val="2"/>
      <charset val="1"/>
    </font>
    <font>
      <sz val="8"/>
      <color rgb="FF000000"/>
      <name val="Calibri"/>
      <family val="2"/>
      <charset val="1"/>
    </font>
    <font>
      <b/>
      <sz val="14"/>
      <color rgb="FF003366"/>
      <name val="Verdana"/>
      <family val="2"/>
      <charset val="1"/>
    </font>
    <font>
      <sz val="10"/>
      <color rgb="FF003366"/>
      <name val="Verdana"/>
      <family val="2"/>
      <charset val="1"/>
    </font>
    <font>
      <b/>
      <sz val="11"/>
      <color rgb="FF003366"/>
      <name val="Verdana"/>
      <family val="2"/>
      <charset val="1"/>
    </font>
    <font>
      <b/>
      <sz val="9"/>
      <color rgb="FF003366"/>
      <name val="Verdana"/>
      <family val="2"/>
      <charset val="1"/>
    </font>
    <font>
      <b/>
      <sz val="10"/>
      <color rgb="FF003366"/>
      <name val="Verdana"/>
      <family val="2"/>
      <charset val="1"/>
    </font>
    <font>
      <b/>
      <sz val="8"/>
      <color rgb="FF003366"/>
      <name val="Verdana"/>
      <family val="2"/>
      <charset val="1"/>
    </font>
    <font>
      <sz val="12"/>
      <color rgb="FF003366"/>
      <name val="Verdana"/>
      <family val="2"/>
      <charset val="1"/>
    </font>
    <font>
      <b/>
      <sz val="12"/>
      <color rgb="FF003366"/>
      <name val="Verdana"/>
      <family val="2"/>
      <charset val="1"/>
    </font>
    <font>
      <sz val="11"/>
      <color rgb="FF003366"/>
      <name val="Verdana"/>
      <family val="2"/>
      <charset val="1"/>
    </font>
    <font>
      <sz val="8"/>
      <color rgb="FF003366"/>
      <name val="Verdana"/>
      <family val="2"/>
      <charset val="1"/>
    </font>
    <font>
      <b/>
      <sz val="11"/>
      <color rgb="FFFF0000"/>
      <name val="Verdana"/>
      <family val="2"/>
      <charset val="1"/>
    </font>
    <font>
      <sz val="10"/>
      <name val="Arial"/>
      <family val="2"/>
    </font>
    <font>
      <sz val="10"/>
      <color rgb="FF000000"/>
      <name val="Calibri"/>
      <family val="2"/>
      <charset val="1"/>
    </font>
    <font>
      <sz val="8"/>
      <color rgb="FF003366"/>
      <name val="Verdana"/>
      <family val="2"/>
    </font>
    <font>
      <b/>
      <sz val="12"/>
      <color rgb="FF003366"/>
      <name val="Verdana"/>
      <family val="2"/>
    </font>
    <font>
      <b/>
      <sz val="11"/>
      <color indexed="56"/>
      <name val="Verdana"/>
      <family val="2"/>
    </font>
    <font>
      <sz val="11"/>
      <color indexed="56"/>
      <name val="Verdana"/>
      <family val="2"/>
    </font>
    <font>
      <b/>
      <sz val="8"/>
      <color rgb="FF003366"/>
      <name val="Verdana"/>
      <family val="2"/>
    </font>
    <font>
      <b/>
      <i/>
      <sz val="12"/>
      <color rgb="FF003366"/>
      <name val="Verdana"/>
      <family val="2"/>
      <charset val="1"/>
    </font>
    <font>
      <b/>
      <i/>
      <sz val="11"/>
      <color rgb="FFFF0000"/>
      <name val="Verdana"/>
      <family val="2"/>
    </font>
    <font>
      <b/>
      <i/>
      <sz val="8"/>
      <color rgb="FF003366"/>
      <name val="Verdana"/>
      <family val="2"/>
      <charset val="1"/>
    </font>
    <font>
      <sz val="10"/>
      <color indexed="10"/>
      <name val="Verdana"/>
      <family val="2"/>
    </font>
    <font>
      <sz val="10"/>
      <color indexed="56"/>
      <name val="Verdana"/>
      <family val="2"/>
    </font>
    <font>
      <b/>
      <sz val="14"/>
      <color indexed="56"/>
      <name val="Verdana"/>
      <family val="2"/>
    </font>
    <font>
      <sz val="10"/>
      <color indexed="8"/>
      <name val="Arial"/>
      <family val="2"/>
    </font>
    <font>
      <b/>
      <sz val="16"/>
      <color indexed="56"/>
      <name val="Verdana"/>
      <family val="2"/>
    </font>
    <font>
      <sz val="14"/>
      <color theme="3"/>
      <name val="Arial"/>
      <family val="2"/>
    </font>
    <font>
      <b/>
      <sz val="11"/>
      <color indexed="10"/>
      <name val="Verdana"/>
      <family val="2"/>
    </font>
    <font>
      <sz val="14"/>
      <color indexed="56"/>
      <name val="Verdana"/>
      <family val="2"/>
    </font>
    <font>
      <b/>
      <sz val="10"/>
      <color indexed="56"/>
      <name val="Verdana"/>
      <family val="2"/>
    </font>
    <font>
      <sz val="12"/>
      <color indexed="56"/>
      <name val="Verdana"/>
      <family val="2"/>
    </font>
    <font>
      <sz val="13"/>
      <color indexed="56"/>
      <name val="Verdana"/>
      <family val="2"/>
    </font>
    <font>
      <b/>
      <sz val="12"/>
      <color indexed="56"/>
      <name val="Verdana"/>
      <family val="2"/>
    </font>
    <font>
      <b/>
      <sz val="12"/>
      <color indexed="10"/>
      <name val="Verdana"/>
      <family val="2"/>
    </font>
    <font>
      <sz val="16"/>
      <color indexed="56"/>
      <name val="Verdana"/>
      <family val="2"/>
    </font>
    <font>
      <b/>
      <sz val="16"/>
      <color indexed="10"/>
      <name val="Verdana"/>
      <family val="2"/>
    </font>
    <font>
      <b/>
      <sz val="20"/>
      <color indexed="56"/>
      <name val="Verdana"/>
      <family val="2"/>
    </font>
    <font>
      <b/>
      <i/>
      <sz val="11"/>
      <color indexed="56"/>
      <name val="Verdana"/>
      <family val="2"/>
    </font>
    <font>
      <b/>
      <i/>
      <sz val="12"/>
      <color indexed="10"/>
      <name val="Verdana"/>
      <family val="2"/>
    </font>
    <font>
      <sz val="28"/>
      <name val="Arial"/>
      <family val="2"/>
    </font>
    <font>
      <b/>
      <sz val="12"/>
      <name val="Calibri"/>
      <family val="2"/>
    </font>
    <font>
      <sz val="10"/>
      <name val="Calibri"/>
      <family val="2"/>
    </font>
    <font>
      <sz val="10"/>
      <name val="Times New Roman"/>
      <family val="1"/>
    </font>
    <font>
      <b/>
      <sz val="10"/>
      <name val="Calibri"/>
      <family val="2"/>
    </font>
    <font>
      <sz val="9"/>
      <name val="Calibri"/>
      <family val="2"/>
    </font>
    <font>
      <u/>
      <sz val="10"/>
      <name val="Calibri"/>
      <family val="2"/>
    </font>
    <font>
      <sz val="14"/>
      <name val="Calibri"/>
      <family val="2"/>
    </font>
    <font>
      <sz val="8"/>
      <name val="Arial"/>
      <family val="2"/>
    </font>
    <font>
      <sz val="12"/>
      <color rgb="FF000000"/>
      <name val="Calibri"/>
      <family val="2"/>
      <charset val="1"/>
    </font>
    <font>
      <b/>
      <sz val="12"/>
      <name val="Arial"/>
      <family val="2"/>
    </font>
    <font>
      <sz val="12"/>
      <name val="Arial"/>
      <family val="1"/>
    </font>
    <font>
      <sz val="14"/>
      <color rgb="FF000000"/>
      <name val="Calibri"/>
      <family val="2"/>
      <charset val="1"/>
    </font>
    <font>
      <sz val="14"/>
      <color rgb="FF003366"/>
      <name val="Verdana"/>
      <family val="2"/>
      <charset val="1"/>
    </font>
    <font>
      <b/>
      <i/>
      <sz val="11"/>
      <color theme="8" tint="-0.249977111117893"/>
      <name val="Verdana"/>
      <family val="2"/>
    </font>
    <font>
      <b/>
      <sz val="18"/>
      <color rgb="FFFF0000"/>
      <name val="Arial"/>
      <family val="2"/>
    </font>
    <font>
      <b/>
      <i/>
      <sz val="18"/>
      <name val="Arial"/>
      <family val="2"/>
    </font>
    <font>
      <sz val="18"/>
      <color rgb="FF000000"/>
      <name val="Calibri"/>
      <family val="2"/>
      <charset val="1"/>
    </font>
    <font>
      <sz val="18"/>
      <name val="Arial"/>
      <family val="2"/>
    </font>
    <font>
      <b/>
      <sz val="18"/>
      <name val="Arial"/>
      <family val="2"/>
    </font>
  </fonts>
  <fills count="10">
    <fill>
      <patternFill patternType="none"/>
    </fill>
    <fill>
      <patternFill patternType="gray125"/>
    </fill>
    <fill>
      <patternFill patternType="solid">
        <fgColor theme="0" tint="-0.14999847407452621"/>
        <bgColor rgb="FFB9CDE5"/>
      </patternFill>
    </fill>
    <fill>
      <patternFill patternType="solid">
        <fgColor theme="0"/>
        <bgColor rgb="FFFFFFCC"/>
      </patternFill>
    </fill>
    <fill>
      <patternFill patternType="solid">
        <fgColor theme="0" tint="-0.14999847407452621"/>
        <bgColor indexed="64"/>
      </patternFill>
    </fill>
    <fill>
      <patternFill patternType="solid">
        <fgColor theme="0"/>
        <bgColor indexed="64"/>
      </patternFill>
    </fill>
    <fill>
      <patternFill patternType="solid">
        <fgColor rgb="FFFFFFFF"/>
        <bgColor rgb="FFFFFFCC"/>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s>
  <borders count="140">
    <border>
      <left/>
      <right/>
      <top/>
      <bottom/>
      <diagonal/>
    </border>
    <border>
      <left style="medium">
        <color rgb="FF003366"/>
      </left>
      <right style="medium">
        <color rgb="FF003366"/>
      </right>
      <top style="medium">
        <color rgb="FF003366"/>
      </top>
      <bottom/>
      <diagonal/>
    </border>
    <border>
      <left style="medium">
        <color rgb="FF003366"/>
      </left>
      <right/>
      <top style="medium">
        <color rgb="FF003366"/>
      </top>
      <bottom style="thin">
        <color rgb="FF003366"/>
      </bottom>
      <diagonal/>
    </border>
    <border>
      <left style="medium">
        <color rgb="FF003366"/>
      </left>
      <right style="medium">
        <color rgb="FF003366"/>
      </right>
      <top style="medium">
        <color rgb="FF003366"/>
      </top>
      <bottom style="medium">
        <color rgb="FF003366"/>
      </bottom>
      <diagonal/>
    </border>
    <border>
      <left style="medium">
        <color rgb="FF003366"/>
      </left>
      <right style="medium">
        <color rgb="FF003366"/>
      </right>
      <top/>
      <bottom/>
      <diagonal/>
    </border>
    <border>
      <left style="medium">
        <color rgb="FF003366"/>
      </left>
      <right style="thin">
        <color rgb="FF003366"/>
      </right>
      <top/>
      <bottom style="thin">
        <color rgb="FF003366"/>
      </bottom>
      <diagonal/>
    </border>
    <border>
      <left style="thin">
        <color rgb="FF003366"/>
      </left>
      <right style="medium">
        <color rgb="FF003366"/>
      </right>
      <top style="thin">
        <color rgb="FF003366"/>
      </top>
      <bottom style="thin">
        <color rgb="FF003366"/>
      </bottom>
      <diagonal/>
    </border>
    <border>
      <left style="medium">
        <color rgb="FF003366"/>
      </left>
      <right style="medium">
        <color rgb="FF003366"/>
      </right>
      <top/>
      <bottom style="medium">
        <color rgb="FF003366"/>
      </bottom>
      <diagonal/>
    </border>
    <border>
      <left/>
      <right/>
      <top/>
      <bottom style="medium">
        <color rgb="FF003366"/>
      </bottom>
      <diagonal/>
    </border>
    <border>
      <left style="thin">
        <color rgb="FF003366"/>
      </left>
      <right style="medium">
        <color rgb="FF003366"/>
      </right>
      <top style="thin">
        <color rgb="FF003366"/>
      </top>
      <bottom style="medium">
        <color rgb="FF003366"/>
      </bottom>
      <diagonal/>
    </border>
    <border>
      <left style="thin">
        <color rgb="FF003366"/>
      </left>
      <right style="thin">
        <color rgb="FF003366"/>
      </right>
      <top/>
      <bottom style="thin">
        <color rgb="FF003366"/>
      </bottom>
      <diagonal/>
    </border>
    <border>
      <left style="thin">
        <color rgb="FF003366"/>
      </left>
      <right/>
      <top/>
      <bottom style="thin">
        <color rgb="FF003366"/>
      </bottom>
      <diagonal/>
    </border>
    <border>
      <left style="medium">
        <color rgb="FF003366"/>
      </left>
      <right style="medium">
        <color rgb="FF003366"/>
      </right>
      <top/>
      <bottom style="thin">
        <color rgb="FF003366"/>
      </bottom>
      <diagonal/>
    </border>
    <border>
      <left/>
      <right style="thin">
        <color rgb="FF003366"/>
      </right>
      <top/>
      <bottom style="thin">
        <color rgb="FF003366"/>
      </bottom>
      <diagonal/>
    </border>
    <border>
      <left style="thin">
        <color rgb="FF003366"/>
      </left>
      <right style="medium">
        <color rgb="FF003366"/>
      </right>
      <top/>
      <bottom style="thin">
        <color rgb="FF003366"/>
      </bottom>
      <diagonal/>
    </border>
    <border>
      <left style="medium">
        <color rgb="FF003366"/>
      </left>
      <right style="thin">
        <color rgb="FF003366"/>
      </right>
      <top style="thin">
        <color rgb="FF003366"/>
      </top>
      <bottom style="thin">
        <color rgb="FF003366"/>
      </bottom>
      <diagonal/>
    </border>
    <border>
      <left style="thin">
        <color rgb="FF003366"/>
      </left>
      <right style="thin">
        <color rgb="FF003366"/>
      </right>
      <top style="thin">
        <color rgb="FF003366"/>
      </top>
      <bottom style="thin">
        <color rgb="FF003366"/>
      </bottom>
      <diagonal/>
    </border>
    <border>
      <left style="medium">
        <color rgb="FF003366"/>
      </left>
      <right style="medium">
        <color rgb="FF003366"/>
      </right>
      <top style="thin">
        <color rgb="FF003366"/>
      </top>
      <bottom style="thin">
        <color rgb="FF003366"/>
      </bottom>
      <diagonal/>
    </border>
    <border>
      <left style="thin">
        <color rgb="FF003366"/>
      </left>
      <right/>
      <top style="thin">
        <color rgb="FF003366"/>
      </top>
      <bottom style="thin">
        <color rgb="FF003366"/>
      </bottom>
      <diagonal/>
    </border>
    <border>
      <left/>
      <right style="thin">
        <color rgb="FF003366"/>
      </right>
      <top style="thin">
        <color rgb="FF003366"/>
      </top>
      <bottom style="thin">
        <color rgb="FF003366"/>
      </bottom>
      <diagonal/>
    </border>
    <border>
      <left style="medium">
        <color rgb="FF003366"/>
      </left>
      <right/>
      <top style="thin">
        <color rgb="FF003366"/>
      </top>
      <bottom style="thin">
        <color rgb="FF003366"/>
      </bottom>
      <diagonal/>
    </border>
    <border>
      <left style="medium">
        <color indexed="56"/>
      </left>
      <right style="thin">
        <color rgb="FF003366"/>
      </right>
      <top/>
      <bottom style="thin">
        <color rgb="FF003366"/>
      </bottom>
      <diagonal/>
    </border>
    <border>
      <left style="medium">
        <color indexed="56"/>
      </left>
      <right style="medium">
        <color indexed="56"/>
      </right>
      <top/>
      <bottom style="thin">
        <color rgb="FF003366"/>
      </bottom>
      <diagonal/>
    </border>
    <border>
      <left style="medium">
        <color indexed="56"/>
      </left>
      <right style="thin">
        <color rgb="FF003366"/>
      </right>
      <top style="thin">
        <color rgb="FF003366"/>
      </top>
      <bottom style="thin">
        <color rgb="FF003366"/>
      </bottom>
      <diagonal/>
    </border>
    <border>
      <left style="medium">
        <color indexed="56"/>
      </left>
      <right style="medium">
        <color indexed="56"/>
      </right>
      <top style="thin">
        <color rgb="FF003366"/>
      </top>
      <bottom style="thin">
        <color rgb="FF003366"/>
      </bottom>
      <diagonal/>
    </border>
    <border>
      <left style="medium">
        <color indexed="56"/>
      </left>
      <right style="medium">
        <color rgb="FF003366"/>
      </right>
      <top style="thin">
        <color rgb="FF003366"/>
      </top>
      <bottom style="thin">
        <color rgb="FF003366"/>
      </bottom>
      <diagonal/>
    </border>
    <border>
      <left/>
      <right/>
      <top style="thin">
        <color rgb="FF003366"/>
      </top>
      <bottom style="thin">
        <color rgb="FF003366"/>
      </bottom>
      <diagonal/>
    </border>
    <border>
      <left/>
      <right style="medium">
        <color rgb="FF003366"/>
      </right>
      <top/>
      <bottom style="thin">
        <color rgb="FF003366"/>
      </bottom>
      <diagonal/>
    </border>
    <border>
      <left style="medium">
        <color indexed="56"/>
      </left>
      <right style="medium">
        <color indexed="56"/>
      </right>
      <top style="thin">
        <color indexed="56"/>
      </top>
      <bottom/>
      <diagonal/>
    </border>
    <border>
      <left style="medium">
        <color indexed="56"/>
      </left>
      <right style="medium">
        <color rgb="FF003366"/>
      </right>
      <top style="medium">
        <color rgb="FF003366"/>
      </top>
      <bottom style="medium">
        <color rgb="FF003366"/>
      </bottom>
      <diagonal/>
    </border>
    <border>
      <left style="medium">
        <color rgb="FF003366"/>
      </left>
      <right/>
      <top style="medium">
        <color rgb="FF003366"/>
      </top>
      <bottom style="medium">
        <color rgb="FF003366"/>
      </bottom>
      <diagonal/>
    </border>
    <border>
      <left/>
      <right/>
      <top style="medium">
        <color rgb="FF003366"/>
      </top>
      <bottom style="medium">
        <color rgb="FF003366"/>
      </bottom>
      <diagonal/>
    </border>
    <border>
      <left/>
      <right style="medium">
        <color rgb="FF003366"/>
      </right>
      <top style="medium">
        <color rgb="FF003366"/>
      </top>
      <bottom style="medium">
        <color rgb="FF003366"/>
      </bottom>
      <diagonal/>
    </border>
    <border>
      <left style="medium">
        <color indexed="56"/>
      </left>
      <right/>
      <top/>
      <bottom/>
      <diagonal/>
    </border>
    <border>
      <left/>
      <right style="medium">
        <color indexed="56"/>
      </right>
      <top/>
      <bottom/>
      <diagonal/>
    </border>
    <border>
      <left/>
      <right/>
      <top/>
      <bottom style="thick">
        <color indexed="56"/>
      </bottom>
      <diagonal/>
    </border>
    <border>
      <left/>
      <right/>
      <top/>
      <bottom style="thick">
        <color auto="1"/>
      </bottom>
      <diagonal/>
    </border>
    <border>
      <left style="medium">
        <color indexed="56"/>
      </left>
      <right/>
      <top/>
      <bottom style="medium">
        <color indexed="56"/>
      </bottom>
      <diagonal/>
    </border>
    <border>
      <left/>
      <right/>
      <top/>
      <bottom style="medium">
        <color indexed="56"/>
      </bottom>
      <diagonal/>
    </border>
    <border>
      <left/>
      <right style="medium">
        <color indexed="56"/>
      </right>
      <top/>
      <bottom style="medium">
        <color indexed="56"/>
      </bottom>
      <diagonal/>
    </border>
    <border>
      <left style="medium">
        <color indexed="56"/>
      </left>
      <right/>
      <top style="medium">
        <color indexed="56"/>
      </top>
      <bottom/>
      <diagonal/>
    </border>
    <border>
      <left/>
      <right style="medium">
        <color indexed="56"/>
      </right>
      <top style="medium">
        <color indexed="56"/>
      </top>
      <bottom/>
      <diagonal/>
    </border>
    <border>
      <left style="medium">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thin">
        <color indexed="56"/>
      </left>
      <right/>
      <top style="medium">
        <color indexed="56"/>
      </top>
      <bottom style="thin">
        <color indexed="56"/>
      </bottom>
      <diagonal/>
    </border>
    <border>
      <left/>
      <right/>
      <top style="medium">
        <color indexed="56"/>
      </top>
      <bottom style="thin">
        <color indexed="56"/>
      </bottom>
      <diagonal/>
    </border>
    <border>
      <left/>
      <right style="medium">
        <color indexed="56"/>
      </right>
      <top style="medium">
        <color indexed="56"/>
      </top>
      <bottom style="thin">
        <color indexed="56"/>
      </bottom>
      <diagonal/>
    </border>
    <border>
      <left/>
      <right/>
      <top style="medium">
        <color indexed="56"/>
      </top>
      <bottom/>
      <diagonal/>
    </border>
    <border>
      <left style="medium">
        <color indexed="56"/>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medium">
        <color indexed="56"/>
      </right>
      <top style="thin">
        <color indexed="56"/>
      </top>
      <bottom style="thin">
        <color indexed="56"/>
      </bottom>
      <diagonal/>
    </border>
    <border>
      <left style="medium">
        <color indexed="56"/>
      </left>
      <right style="medium">
        <color indexed="56"/>
      </right>
      <top/>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top style="thin">
        <color indexed="56"/>
      </top>
      <bottom style="medium">
        <color indexed="56"/>
      </bottom>
      <diagonal/>
    </border>
    <border>
      <left/>
      <right/>
      <top style="thin">
        <color indexed="56"/>
      </top>
      <bottom style="medium">
        <color indexed="56"/>
      </bottom>
      <diagonal/>
    </border>
    <border>
      <left/>
      <right style="medium">
        <color indexed="56"/>
      </right>
      <top style="thin">
        <color indexed="56"/>
      </top>
      <bottom style="medium">
        <color indexed="56"/>
      </bottom>
      <diagonal/>
    </border>
    <border>
      <left style="medium">
        <color indexed="56"/>
      </left>
      <right/>
      <top style="medium">
        <color indexed="56"/>
      </top>
      <bottom style="medium">
        <color indexed="56"/>
      </bottom>
      <diagonal/>
    </border>
    <border>
      <left/>
      <right style="medium">
        <color indexed="56"/>
      </right>
      <top style="medium">
        <color indexed="56"/>
      </top>
      <bottom style="medium">
        <color indexed="56"/>
      </bottom>
      <diagonal/>
    </border>
    <border>
      <left style="medium">
        <color indexed="56"/>
      </left>
      <right style="medium">
        <color indexed="56"/>
      </right>
      <top style="medium">
        <color indexed="56"/>
      </top>
      <bottom/>
      <diagonal/>
    </border>
    <border>
      <left/>
      <right/>
      <top style="medium">
        <color indexed="56"/>
      </top>
      <bottom style="medium">
        <color indexed="56"/>
      </bottom>
      <diagonal/>
    </border>
    <border>
      <left style="medium">
        <color indexed="56"/>
      </left>
      <right style="medium">
        <color indexed="56"/>
      </right>
      <top/>
      <bottom style="medium">
        <color indexed="56"/>
      </bottom>
      <diagonal/>
    </border>
    <border>
      <left style="medium">
        <color indexed="56"/>
      </left>
      <right style="medium">
        <color indexed="56"/>
      </right>
      <top style="medium">
        <color indexed="56"/>
      </top>
      <bottom style="medium">
        <color indexed="56"/>
      </bottom>
      <diagonal/>
    </border>
    <border>
      <left style="medium">
        <color indexed="56"/>
      </left>
      <right style="medium">
        <color indexed="56"/>
      </right>
      <top/>
      <bottom style="thin">
        <color indexed="8"/>
      </bottom>
      <diagonal/>
    </border>
    <border>
      <left style="medium">
        <color indexed="56"/>
      </left>
      <right style="medium">
        <color indexed="56"/>
      </right>
      <top style="medium">
        <color indexed="56"/>
      </top>
      <bottom style="thin">
        <color indexed="3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diagonal/>
    </border>
    <border>
      <left style="medium">
        <color indexed="56"/>
      </left>
      <right style="medium">
        <color indexed="56"/>
      </right>
      <top style="thin">
        <color indexed="8"/>
      </top>
      <bottom style="thin">
        <color indexed="8"/>
      </bottom>
      <diagonal/>
    </border>
    <border>
      <left style="medium">
        <color indexed="56"/>
      </left>
      <right style="medium">
        <color indexed="56"/>
      </right>
      <top style="thin">
        <color indexed="38"/>
      </top>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medium">
        <color indexed="56"/>
      </left>
      <right style="medium">
        <color indexed="56"/>
      </right>
      <top style="thin">
        <color indexed="8"/>
      </top>
      <bottom/>
      <diagonal/>
    </border>
    <border>
      <left style="medium">
        <color indexed="56"/>
      </left>
      <right style="medium">
        <color indexed="56"/>
      </right>
      <top style="thin">
        <color indexed="56"/>
      </top>
      <bottom style="thin">
        <color indexed="56"/>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medium">
        <color indexed="56"/>
      </right>
      <top style="thin">
        <color indexed="8"/>
      </top>
      <bottom/>
      <diagonal/>
    </border>
    <border>
      <left style="thin">
        <color indexed="8"/>
      </left>
      <right style="medium">
        <color indexed="56"/>
      </right>
      <top/>
      <bottom style="thin">
        <color indexed="8"/>
      </bottom>
      <diagonal/>
    </border>
    <border>
      <left style="medium">
        <color indexed="56"/>
      </left>
      <right style="medium">
        <color indexed="56"/>
      </right>
      <top style="thin">
        <color indexed="8"/>
      </top>
      <bottom style="medium">
        <color indexed="56"/>
      </bottom>
      <diagonal/>
    </border>
    <border>
      <left/>
      <right style="thin">
        <color indexed="8"/>
      </right>
      <top/>
      <bottom/>
      <diagonal/>
    </border>
    <border>
      <left style="medium">
        <color indexed="56"/>
      </left>
      <right style="medium">
        <color indexed="56"/>
      </right>
      <top style="thin">
        <color indexed="38"/>
      </top>
      <bottom style="medium">
        <color indexed="56"/>
      </bottom>
      <diagonal/>
    </border>
    <border>
      <left style="medium">
        <color indexed="56"/>
      </left>
      <right style="thick">
        <color indexed="8"/>
      </right>
      <top style="medium">
        <color indexed="56"/>
      </top>
      <bottom style="medium">
        <color indexed="56"/>
      </bottom>
      <diagonal/>
    </border>
    <border>
      <left style="thick">
        <color indexed="8"/>
      </left>
      <right style="medium">
        <color indexed="56"/>
      </right>
      <top style="medium">
        <color indexed="56"/>
      </top>
      <bottom style="medium">
        <color indexed="56"/>
      </bottom>
      <diagonal/>
    </border>
    <border>
      <left style="medium">
        <color indexed="56"/>
      </left>
      <right style="thick">
        <color indexed="8"/>
      </right>
      <top style="medium">
        <color indexed="56"/>
      </top>
      <bottom/>
      <diagonal/>
    </border>
    <border>
      <left style="thick">
        <color indexed="8"/>
      </left>
      <right style="medium">
        <color indexed="56"/>
      </right>
      <top style="medium">
        <color indexed="56"/>
      </top>
      <bottom/>
      <diagonal/>
    </border>
    <border>
      <left style="medium">
        <color indexed="56"/>
      </left>
      <right/>
      <top style="medium">
        <color indexed="56"/>
      </top>
      <bottom style="medium">
        <color indexed="64"/>
      </bottom>
      <diagonal/>
    </border>
    <border>
      <left/>
      <right/>
      <top style="medium">
        <color indexed="56"/>
      </top>
      <bottom style="medium">
        <color indexed="64"/>
      </bottom>
      <diagonal/>
    </border>
    <border>
      <left/>
      <right style="medium">
        <color indexed="56"/>
      </right>
      <top style="medium">
        <color indexed="56"/>
      </top>
      <bottom style="medium">
        <color indexed="64"/>
      </bottom>
      <diagonal/>
    </border>
    <border>
      <left style="medium">
        <color indexed="56"/>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56"/>
      </right>
      <top style="medium">
        <color indexed="56"/>
      </top>
      <bottom style="medium">
        <color indexed="56"/>
      </bottom>
      <diagonal/>
    </border>
    <border>
      <left/>
      <right style="medium">
        <color indexed="64"/>
      </right>
      <top/>
      <bottom style="medium">
        <color indexed="64"/>
      </bottom>
      <diagonal/>
    </border>
    <border>
      <left style="medium">
        <color indexed="56"/>
      </left>
      <right/>
      <top style="medium">
        <color indexed="8"/>
      </top>
      <bottom/>
      <diagonal/>
    </border>
    <border>
      <left/>
      <right/>
      <top style="medium">
        <color indexed="8"/>
      </top>
      <bottom/>
      <diagonal/>
    </border>
    <border>
      <left style="medium">
        <color indexed="56"/>
      </left>
      <right style="medium">
        <color indexed="56"/>
      </right>
      <top style="medium">
        <color indexed="56"/>
      </top>
      <bottom style="thin">
        <color indexed="56"/>
      </bottom>
      <diagonal/>
    </border>
    <border>
      <left style="medium">
        <color indexed="56"/>
      </left>
      <right/>
      <top style="medium">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top style="thin">
        <color indexed="56"/>
      </top>
      <bottom style="thin">
        <color indexed="56"/>
      </bottom>
      <diagonal/>
    </border>
    <border>
      <left style="medium">
        <color indexed="56"/>
      </left>
      <right/>
      <top style="thin">
        <color indexed="56"/>
      </top>
      <bottom/>
      <diagonal/>
    </border>
    <border>
      <left/>
      <right/>
      <top style="thin">
        <color indexed="56"/>
      </top>
      <bottom/>
      <diagonal/>
    </border>
    <border>
      <left/>
      <right style="medium">
        <color indexed="56"/>
      </right>
      <top style="thin">
        <color indexed="56"/>
      </top>
      <bottom/>
      <diagonal/>
    </border>
    <border>
      <left style="medium">
        <color indexed="56"/>
      </left>
      <right style="thin">
        <color indexed="56"/>
      </right>
      <top style="medium">
        <color indexed="56"/>
      </top>
      <bottom style="thin">
        <color indexed="56"/>
      </bottom>
      <diagonal/>
    </border>
    <border>
      <left style="thin">
        <color indexed="56"/>
      </left>
      <right/>
      <top/>
      <bottom style="thin">
        <color indexed="56"/>
      </bottom>
      <diagonal/>
    </border>
    <border>
      <left/>
      <right style="medium">
        <color indexed="56"/>
      </right>
      <top/>
      <bottom style="thin">
        <color indexed="56"/>
      </bottom>
      <diagonal/>
    </border>
    <border>
      <left style="medium">
        <color indexed="56"/>
      </left>
      <right style="medium">
        <color indexed="56"/>
      </right>
      <top style="thin">
        <color indexed="56"/>
      </top>
      <bottom style="medium">
        <color indexed="56"/>
      </bottom>
      <diagonal/>
    </border>
    <border>
      <left style="medium">
        <color indexed="56"/>
      </left>
      <right/>
      <top style="thin">
        <color indexed="56"/>
      </top>
      <bottom style="medium">
        <color indexed="56"/>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8"/>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3366"/>
      </left>
      <right/>
      <top/>
      <bottom/>
      <diagonal/>
    </border>
    <border>
      <left style="thin">
        <color theme="3"/>
      </left>
      <right/>
      <top/>
      <bottom/>
      <diagonal/>
    </border>
    <border>
      <left/>
      <right style="thin">
        <color theme="3"/>
      </right>
      <top/>
      <bottom/>
      <diagonal/>
    </border>
    <border>
      <left style="medium">
        <color rgb="FF003366"/>
      </left>
      <right/>
      <top style="medium">
        <color rgb="FF003366"/>
      </top>
      <bottom/>
      <diagonal/>
    </border>
    <border>
      <left/>
      <right style="thin">
        <color theme="3"/>
      </right>
      <top style="medium">
        <color rgb="FF003366"/>
      </top>
      <bottom/>
      <diagonal/>
    </border>
    <border>
      <left style="medium">
        <color rgb="FF003366"/>
      </left>
      <right/>
      <top/>
      <bottom style="medium">
        <color rgb="FF003366"/>
      </bottom>
      <diagonal/>
    </border>
    <border>
      <left/>
      <right style="thin">
        <color theme="3"/>
      </right>
      <top/>
      <bottom style="medium">
        <color rgb="FF003366"/>
      </bottom>
      <diagonal/>
    </border>
    <border>
      <left style="thin">
        <color rgb="FF003366"/>
      </left>
      <right style="medium">
        <color rgb="FF003366"/>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9">
    <xf numFmtId="0" fontId="0" fillId="0" borderId="0"/>
    <xf numFmtId="164" fontId="2" fillId="0" borderId="0" applyBorder="0" applyProtection="0"/>
    <xf numFmtId="0" fontId="3" fillId="0" borderId="0" applyProtection="0"/>
    <xf numFmtId="0" fontId="2" fillId="0" borderId="0"/>
    <xf numFmtId="0" fontId="4" fillId="0" borderId="0"/>
    <xf numFmtId="0" fontId="2" fillId="0" borderId="0"/>
    <xf numFmtId="0" fontId="3" fillId="0" borderId="0"/>
    <xf numFmtId="165" fontId="2" fillId="0" borderId="0" applyBorder="0" applyProtection="0"/>
    <xf numFmtId="0" fontId="17" fillId="0" borderId="0"/>
    <xf numFmtId="165" fontId="17" fillId="0" borderId="0" applyBorder="0" applyProtection="0"/>
    <xf numFmtId="0" fontId="1" fillId="0" borderId="0"/>
    <xf numFmtId="164" fontId="17" fillId="0" borderId="0" applyBorder="0" applyProtection="0"/>
    <xf numFmtId="0" fontId="2" fillId="0" borderId="0"/>
    <xf numFmtId="165" fontId="2" fillId="0" borderId="0" applyBorder="0" applyProtection="0"/>
    <xf numFmtId="164" fontId="2" fillId="0" borderId="0" applyBorder="0" applyProtection="0"/>
    <xf numFmtId="44" fontId="18" fillId="0" borderId="0" applyFont="0" applyFill="0" applyBorder="0" applyAlignment="0" applyProtection="0"/>
    <xf numFmtId="0" fontId="30" fillId="0" borderId="0" applyProtection="0"/>
    <xf numFmtId="0" fontId="30" fillId="0" borderId="0"/>
    <xf numFmtId="43" fontId="18" fillId="0" borderId="0" applyFont="0" applyFill="0" applyBorder="0" applyAlignment="0" applyProtection="0"/>
  </cellStyleXfs>
  <cellXfs count="392">
    <xf numFmtId="0" fontId="0" fillId="0" borderId="0" xfId="0"/>
    <xf numFmtId="0" fontId="5" fillId="0" borderId="0" xfId="0" applyFont="1" applyAlignment="1" applyProtection="1"/>
    <xf numFmtId="0" fontId="9" fillId="0" borderId="5" xfId="0" applyFont="1" applyBorder="1" applyAlignment="1" applyProtection="1">
      <alignment horizontal="center" vertical="center"/>
    </xf>
    <xf numFmtId="0" fontId="11" fillId="0" borderId="8" xfId="0" applyFont="1" applyBorder="1" applyAlignment="1" applyProtection="1">
      <alignment horizontal="right" vertical="center" wrapText="1"/>
    </xf>
    <xf numFmtId="0" fontId="12" fillId="0" borderId="3" xfId="0" applyFont="1" applyBorder="1" applyAlignment="1" applyProtection="1">
      <alignment horizontal="center" vertical="center"/>
    </xf>
    <xf numFmtId="17" fontId="12" fillId="0" borderId="3" xfId="0" applyNumberFormat="1" applyFont="1" applyBorder="1" applyAlignment="1" applyProtection="1">
      <alignment horizontal="center" vertical="center"/>
    </xf>
    <xf numFmtId="1" fontId="12" fillId="0" borderId="3" xfId="0" applyNumberFormat="1" applyFont="1" applyBorder="1" applyAlignment="1" applyProtection="1">
      <alignment horizontal="center" vertical="center"/>
    </xf>
    <xf numFmtId="166" fontId="8" fillId="2" borderId="5" xfId="6" applyNumberFormat="1" applyFont="1" applyFill="1" applyBorder="1" applyAlignment="1" applyProtection="1">
      <alignment horizontal="center"/>
      <protection hidden="1"/>
    </xf>
    <xf numFmtId="166" fontId="8" fillId="2" borderId="10" xfId="6" applyNumberFormat="1" applyFont="1" applyFill="1" applyBorder="1" applyAlignment="1" applyProtection="1">
      <alignment wrapText="1"/>
      <protection hidden="1"/>
    </xf>
    <xf numFmtId="166" fontId="14" fillId="2" borderId="10" xfId="6" applyNumberFormat="1" applyFont="1" applyFill="1" applyBorder="1" applyAlignment="1" applyProtection="1">
      <alignment horizontal="center"/>
      <protection hidden="1"/>
    </xf>
    <xf numFmtId="4" fontId="14" fillId="2" borderId="10" xfId="6" applyNumberFormat="1" applyFont="1" applyFill="1" applyBorder="1" applyAlignment="1" applyProtection="1">
      <protection hidden="1"/>
    </xf>
    <xf numFmtId="4" fontId="14" fillId="2" borderId="11" xfId="6" applyNumberFormat="1" applyFont="1" applyFill="1" applyBorder="1" applyAlignment="1" applyProtection="1">
      <protection locked="0"/>
    </xf>
    <xf numFmtId="4" fontId="14" fillId="2" borderId="12" xfId="6" applyNumberFormat="1" applyFont="1" applyFill="1" applyBorder="1" applyAlignment="1" applyProtection="1">
      <protection locked="0"/>
    </xf>
    <xf numFmtId="4" fontId="14" fillId="2" borderId="13" xfId="6" applyNumberFormat="1" applyFont="1" applyFill="1" applyBorder="1" applyAlignment="1" applyProtection="1">
      <protection hidden="1"/>
    </xf>
    <xf numFmtId="4" fontId="14" fillId="2" borderId="10" xfId="6" applyNumberFormat="1" applyFont="1" applyFill="1" applyBorder="1" applyAlignment="1" applyProtection="1"/>
    <xf numFmtId="4" fontId="14" fillId="2" borderId="14" xfId="6" applyNumberFormat="1" applyFont="1" applyFill="1" applyBorder="1" applyAlignment="1" applyProtection="1"/>
    <xf numFmtId="0" fontId="5" fillId="3" borderId="0" xfId="0" applyFont="1" applyFill="1" applyAlignment="1" applyProtection="1"/>
    <xf numFmtId="166" fontId="14" fillId="3" borderId="15" xfId="6" applyNumberFormat="1" applyFont="1" applyFill="1" applyBorder="1" applyAlignment="1" applyProtection="1">
      <alignment horizontal="center"/>
      <protection hidden="1"/>
    </xf>
    <xf numFmtId="166" fontId="14" fillId="3" borderId="16" xfId="6" applyNumberFormat="1" applyFont="1" applyFill="1" applyBorder="1" applyAlignment="1" applyProtection="1">
      <alignment wrapText="1"/>
      <protection hidden="1"/>
    </xf>
    <xf numFmtId="166" fontId="14" fillId="3" borderId="17" xfId="6" applyNumberFormat="1" applyFont="1" applyFill="1" applyBorder="1" applyAlignment="1" applyProtection="1">
      <alignment horizontal="center" vertical="center" wrapText="1"/>
      <protection hidden="1"/>
    </xf>
    <xf numFmtId="4" fontId="14" fillId="3" borderId="16" xfId="6" applyNumberFormat="1" applyFont="1" applyFill="1" applyBorder="1" applyAlignment="1" applyProtection="1">
      <alignment horizontal="center" vertical="center"/>
      <protection hidden="1"/>
    </xf>
    <xf numFmtId="4" fontId="14" fillId="3" borderId="18" xfId="6" applyNumberFormat="1" applyFont="1" applyFill="1" applyBorder="1" applyAlignment="1" applyProtection="1">
      <alignment horizontal="center" vertical="center"/>
      <protection locked="0"/>
    </xf>
    <xf numFmtId="4" fontId="14" fillId="3" borderId="17" xfId="6" applyNumberFormat="1" applyFont="1" applyFill="1" applyBorder="1" applyAlignment="1" applyProtection="1">
      <alignment horizontal="center" vertical="center"/>
      <protection locked="0"/>
    </xf>
    <xf numFmtId="4" fontId="14" fillId="3" borderId="19" xfId="6" applyNumberFormat="1" applyFont="1" applyFill="1" applyBorder="1" applyAlignment="1" applyProtection="1">
      <alignment horizontal="center" vertical="center"/>
      <protection hidden="1"/>
    </xf>
    <xf numFmtId="4" fontId="14" fillId="3" borderId="16" xfId="6" applyNumberFormat="1" applyFont="1" applyFill="1" applyBorder="1" applyAlignment="1" applyProtection="1">
      <alignment horizontal="center" vertical="center"/>
    </xf>
    <xf numFmtId="166" fontId="15" fillId="0" borderId="17" xfId="6" applyNumberFormat="1" applyFont="1" applyBorder="1" applyAlignment="1" applyProtection="1">
      <alignment horizontal="center"/>
      <protection hidden="1"/>
    </xf>
    <xf numFmtId="166" fontId="15" fillId="0" borderId="17" xfId="6" applyNumberFormat="1" applyFont="1" applyBorder="1" applyAlignment="1" applyProtection="1">
      <protection hidden="1"/>
    </xf>
    <xf numFmtId="4" fontId="16" fillId="0" borderId="12" xfId="6" applyNumberFormat="1" applyFont="1" applyBorder="1" applyAlignment="1" applyProtection="1">
      <alignment horizontal="center" vertical="center"/>
      <protection locked="0"/>
    </xf>
    <xf numFmtId="0" fontId="11" fillId="0" borderId="0" xfId="6" applyFont="1" applyBorder="1" applyAlignment="1" applyProtection="1"/>
    <xf numFmtId="166" fontId="8" fillId="2" borderId="10" xfId="6" applyNumberFormat="1" applyFont="1" applyFill="1" applyBorder="1" applyAlignment="1" applyProtection="1">
      <alignment vertical="center" wrapText="1"/>
      <protection hidden="1"/>
    </xf>
    <xf numFmtId="0" fontId="0" fillId="0" borderId="0" xfId="0" applyAlignment="1" applyProtection="1"/>
    <xf numFmtId="166" fontId="14" fillId="3" borderId="16" xfId="6" applyNumberFormat="1" applyFont="1" applyFill="1" applyBorder="1" applyAlignment="1" applyProtection="1">
      <alignment vertical="center" wrapText="1"/>
      <protection hidden="1"/>
    </xf>
    <xf numFmtId="166" fontId="13" fillId="0" borderId="17" xfId="6" applyNumberFormat="1" applyFont="1" applyBorder="1" applyAlignment="1" applyProtection="1">
      <alignment horizontal="center"/>
      <protection hidden="1"/>
    </xf>
    <xf numFmtId="166" fontId="14" fillId="3" borderId="16" xfId="6" applyNumberFormat="1" applyFont="1" applyFill="1" applyBorder="1" applyAlignment="1" applyProtection="1">
      <alignment horizontal="left" wrapText="1"/>
      <protection hidden="1"/>
    </xf>
    <xf numFmtId="166" fontId="14" fillId="3" borderId="15" xfId="6" applyNumberFormat="1" applyFont="1" applyFill="1" applyBorder="1" applyAlignment="1" applyProtection="1">
      <alignment horizontal="center" vertical="center"/>
      <protection hidden="1"/>
    </xf>
    <xf numFmtId="166" fontId="8" fillId="4" borderId="21" xfId="6" applyNumberFormat="1" applyFont="1" applyFill="1" applyBorder="1" applyAlignment="1" applyProtection="1">
      <alignment horizontal="center"/>
      <protection hidden="1"/>
    </xf>
    <xf numFmtId="166" fontId="8" fillId="4" borderId="10" xfId="6" applyNumberFormat="1" applyFont="1" applyFill="1" applyBorder="1" applyAlignment="1" applyProtection="1">
      <alignment wrapText="1"/>
      <protection hidden="1"/>
    </xf>
    <xf numFmtId="166" fontId="14" fillId="4" borderId="10" xfId="6" applyNumberFormat="1" applyFont="1" applyFill="1" applyBorder="1" applyAlignment="1" applyProtection="1">
      <alignment horizontal="center" wrapText="1"/>
      <protection hidden="1"/>
    </xf>
    <xf numFmtId="4" fontId="14" fillId="4" borderId="10" xfId="6" applyNumberFormat="1" applyFont="1" applyFill="1" applyBorder="1" applyAlignment="1" applyProtection="1">
      <protection hidden="1"/>
    </xf>
    <xf numFmtId="4" fontId="14" fillId="4" borderId="11" xfId="6" applyNumberFormat="1" applyFont="1" applyFill="1" applyBorder="1" applyAlignment="1" applyProtection="1">
      <protection locked="0"/>
    </xf>
    <xf numFmtId="4" fontId="14" fillId="4" borderId="22" xfId="6" applyNumberFormat="1" applyFont="1" applyFill="1" applyBorder="1" applyAlignment="1" applyProtection="1">
      <protection locked="0"/>
    </xf>
    <xf numFmtId="4" fontId="14" fillId="4" borderId="13" xfId="6" applyNumberFormat="1" applyFont="1" applyFill="1" applyBorder="1" applyAlignment="1" applyProtection="1">
      <protection hidden="1"/>
    </xf>
    <xf numFmtId="4" fontId="14" fillId="4" borderId="10" xfId="6" applyNumberFormat="1" applyFont="1" applyFill="1" applyBorder="1" applyAlignment="1"/>
    <xf numFmtId="166" fontId="14" fillId="5" borderId="23" xfId="6" applyNumberFormat="1" applyFont="1" applyFill="1" applyBorder="1" applyAlignment="1" applyProtection="1">
      <alignment horizontal="center"/>
      <protection hidden="1"/>
    </xf>
    <xf numFmtId="166" fontId="14" fillId="5" borderId="16" xfId="6" applyNumberFormat="1" applyFont="1" applyFill="1" applyBorder="1" applyAlignment="1" applyProtection="1">
      <alignment wrapText="1"/>
      <protection hidden="1"/>
    </xf>
    <xf numFmtId="166" fontId="14" fillId="5" borderId="17" xfId="6" applyNumberFormat="1" applyFont="1" applyFill="1" applyBorder="1" applyAlignment="1" applyProtection="1">
      <alignment horizontal="center" vertical="center" wrapText="1"/>
      <protection hidden="1"/>
    </xf>
    <xf numFmtId="4" fontId="14" fillId="5" borderId="16" xfId="6" applyNumberFormat="1" applyFont="1" applyFill="1" applyBorder="1" applyAlignment="1" applyProtection="1">
      <alignment horizontal="center" vertical="center"/>
      <protection hidden="1"/>
    </xf>
    <xf numFmtId="4" fontId="14" fillId="5" borderId="24" xfId="6" applyNumberFormat="1" applyFont="1" applyFill="1" applyBorder="1" applyAlignment="1" applyProtection="1">
      <alignment horizontal="center" vertical="center"/>
      <protection locked="0"/>
    </xf>
    <xf numFmtId="4" fontId="14" fillId="5" borderId="19" xfId="6" applyNumberFormat="1" applyFont="1" applyFill="1" applyBorder="1" applyAlignment="1" applyProtection="1">
      <alignment horizontal="center" vertical="center"/>
      <protection hidden="1"/>
    </xf>
    <xf numFmtId="4" fontId="14" fillId="5" borderId="16" xfId="6" applyNumberFormat="1" applyFont="1" applyFill="1" applyBorder="1" applyAlignment="1">
      <alignment horizontal="center" vertical="center"/>
    </xf>
    <xf numFmtId="166" fontId="19" fillId="0" borderId="25" xfId="6" applyNumberFormat="1" applyFont="1" applyBorder="1" applyAlignment="1" applyProtection="1">
      <alignment horizontal="center"/>
      <protection hidden="1"/>
    </xf>
    <xf numFmtId="166" fontId="15" fillId="0" borderId="17" xfId="6" applyNumberFormat="1" applyFont="1" applyBorder="1" applyAlignment="1" applyProtection="1">
      <alignment wrapText="1"/>
      <protection hidden="1"/>
    </xf>
    <xf numFmtId="4" fontId="16" fillId="0" borderId="22" xfId="6" applyNumberFormat="1" applyFont="1" applyBorder="1" applyAlignment="1" applyProtection="1">
      <alignment horizontal="center" vertical="center"/>
      <protection locked="0"/>
    </xf>
    <xf numFmtId="166" fontId="21" fillId="0" borderId="28" xfId="0" applyNumberFormat="1" applyFont="1" applyFill="1" applyBorder="1" applyAlignment="1">
      <alignment horizontal="center" vertical="center"/>
    </xf>
    <xf numFmtId="166" fontId="22" fillId="0" borderId="28" xfId="0" applyNumberFormat="1" applyFont="1" applyFill="1" applyBorder="1" applyAlignment="1">
      <alignment vertical="center" wrapText="1"/>
    </xf>
    <xf numFmtId="166" fontId="15" fillId="0" borderId="25" xfId="6" applyNumberFormat="1" applyFont="1" applyBorder="1" applyAlignment="1" applyProtection="1">
      <alignment horizontal="center"/>
      <protection hidden="1"/>
    </xf>
    <xf numFmtId="166" fontId="15" fillId="0" borderId="16" xfId="6" applyNumberFormat="1" applyFont="1" applyBorder="1" applyAlignment="1" applyProtection="1">
      <alignment wrapText="1"/>
      <protection hidden="1"/>
    </xf>
    <xf numFmtId="166" fontId="15" fillId="0" borderId="17" xfId="6" applyNumberFormat="1" applyFont="1" applyBorder="1" applyAlignment="1" applyProtection="1">
      <alignment horizontal="center" wrapText="1"/>
      <protection hidden="1"/>
    </xf>
    <xf numFmtId="4" fontId="15" fillId="0" borderId="17" xfId="6" applyNumberFormat="1" applyFont="1" applyBorder="1" applyAlignment="1" applyProtection="1">
      <alignment horizontal="center"/>
      <protection hidden="1"/>
    </xf>
    <xf numFmtId="4" fontId="19" fillId="6" borderId="17" xfId="6" applyNumberFormat="1" applyFont="1" applyFill="1" applyBorder="1" applyAlignment="1" applyProtection="1">
      <alignment horizontal="center" vertical="center"/>
      <protection locked="0"/>
    </xf>
    <xf numFmtId="4" fontId="23" fillId="0" borderId="12" xfId="6" applyNumberFormat="1" applyFont="1" applyBorder="1" applyAlignment="1" applyProtection="1">
      <alignment horizontal="center" vertical="center"/>
      <protection locked="0"/>
    </xf>
    <xf numFmtId="4" fontId="11" fillId="0" borderId="12" xfId="6" applyNumberFormat="1" applyFont="1" applyBorder="1" applyAlignment="1" applyProtection="1">
      <alignment horizontal="center" vertical="center"/>
      <protection hidden="1"/>
    </xf>
    <xf numFmtId="4" fontId="11" fillId="0" borderId="12" xfId="6" applyNumberFormat="1" applyFont="1" applyBorder="1" applyAlignment="1" applyProtection="1">
      <alignment horizontal="center" vertical="center"/>
      <protection locked="0"/>
    </xf>
    <xf numFmtId="0" fontId="11" fillId="0" borderId="29" xfId="6" applyFont="1" applyBorder="1" applyAlignment="1" applyProtection="1">
      <alignment horizontal="center"/>
      <protection locked="0"/>
    </xf>
    <xf numFmtId="0" fontId="11" fillId="0" borderId="3" xfId="6" applyFont="1" applyBorder="1" applyAlignment="1" applyProtection="1">
      <alignment horizontal="center"/>
      <protection locked="0"/>
    </xf>
    <xf numFmtId="44" fontId="25" fillId="0" borderId="7" xfId="15" applyFont="1" applyBorder="1" applyAlignment="1" applyProtection="1">
      <alignment horizontal="center"/>
      <protection locked="0"/>
    </xf>
    <xf numFmtId="0" fontId="11" fillId="0" borderId="33" xfId="6" applyFont="1" applyBorder="1" applyAlignment="1">
      <alignment horizontal="center"/>
    </xf>
    <xf numFmtId="0" fontId="11" fillId="0" borderId="0" xfId="6" applyFont="1" applyBorder="1" applyAlignment="1">
      <alignment horizontal="center"/>
    </xf>
    <xf numFmtId="2" fontId="26" fillId="0" borderId="0" xfId="6" applyNumberFormat="1" applyFont="1" applyBorder="1" applyAlignment="1">
      <alignment horizontal="center"/>
    </xf>
    <xf numFmtId="0" fontId="11" fillId="0" borderId="33" xfId="6" applyFont="1" applyBorder="1" applyAlignment="1">
      <alignment horizontal="left"/>
    </xf>
    <xf numFmtId="0" fontId="11" fillId="0" borderId="0" xfId="6" applyFont="1" applyBorder="1" applyAlignment="1">
      <alignment horizontal="left"/>
    </xf>
    <xf numFmtId="0" fontId="5" fillId="0" borderId="33" xfId="0" applyFont="1" applyBorder="1"/>
    <xf numFmtId="0" fontId="5" fillId="0" borderId="0" xfId="0" applyFont="1" applyBorder="1"/>
    <xf numFmtId="0" fontId="27" fillId="0" borderId="35" xfId="0" applyFont="1" applyBorder="1"/>
    <xf numFmtId="0" fontId="28" fillId="0" borderId="0" xfId="0" applyFont="1" applyBorder="1"/>
    <xf numFmtId="0" fontId="5" fillId="0" borderId="37" xfId="0" applyFont="1" applyBorder="1"/>
    <xf numFmtId="0" fontId="28" fillId="0" borderId="38" xfId="0" applyFont="1" applyBorder="1"/>
    <xf numFmtId="0" fontId="5" fillId="0" borderId="38" xfId="0" applyFont="1" applyBorder="1"/>
    <xf numFmtId="0" fontId="28" fillId="0" borderId="41" xfId="16" applyFont="1" applyFill="1" applyBorder="1" applyAlignment="1">
      <alignment shrinkToFit="1"/>
    </xf>
    <xf numFmtId="0" fontId="28" fillId="0" borderId="0" xfId="16" applyFont="1" applyBorder="1"/>
    <xf numFmtId="0" fontId="28" fillId="0" borderId="48" xfId="16" applyFont="1" applyBorder="1"/>
    <xf numFmtId="0" fontId="28" fillId="0" borderId="54" xfId="16" applyFont="1" applyFill="1" applyBorder="1" applyAlignment="1">
      <alignment shrinkToFit="1"/>
    </xf>
    <xf numFmtId="0" fontId="28" fillId="0" borderId="39" xfId="16" applyFont="1" applyFill="1" applyBorder="1" applyAlignment="1">
      <alignment shrinkToFit="1"/>
    </xf>
    <xf numFmtId="0" fontId="37" fillId="0" borderId="60" xfId="16" applyFont="1" applyFill="1" applyBorder="1" applyAlignment="1">
      <alignment shrinkToFit="1"/>
    </xf>
    <xf numFmtId="0" fontId="37" fillId="0" borderId="0" xfId="16" applyFont="1" applyFill="1" applyBorder="1" applyAlignment="1">
      <alignment shrinkToFit="1"/>
    </xf>
    <xf numFmtId="0" fontId="37" fillId="0" borderId="61" xfId="16" applyFont="1" applyFill="1" applyBorder="1" applyAlignment="1">
      <alignment shrinkToFit="1"/>
    </xf>
    <xf numFmtId="0" fontId="31" fillId="0" borderId="62" xfId="16" applyFont="1" applyFill="1" applyBorder="1" applyAlignment="1" applyProtection="1">
      <alignment horizontal="center" shrinkToFit="1"/>
      <protection locked="0"/>
    </xf>
    <xf numFmtId="0" fontId="31" fillId="0" borderId="62" xfId="16" applyFont="1" applyFill="1" applyBorder="1" applyAlignment="1" applyProtection="1">
      <alignment horizontal="center" vertical="center" shrinkToFit="1"/>
      <protection locked="0"/>
    </xf>
    <xf numFmtId="0" fontId="36" fillId="0" borderId="0" xfId="16" applyFont="1" applyBorder="1"/>
    <xf numFmtId="167" fontId="31" fillId="0" borderId="64" xfId="16" applyNumberFormat="1" applyFont="1" applyFill="1" applyBorder="1" applyAlignment="1" applyProtection="1">
      <alignment horizontal="center" vertical="center" shrinkToFit="1"/>
      <protection locked="0"/>
    </xf>
    <xf numFmtId="168" fontId="31" fillId="0" borderId="64" xfId="16" applyNumberFormat="1" applyFont="1" applyFill="1" applyBorder="1" applyAlignment="1" applyProtection="1">
      <alignment horizontal="center" vertical="center" shrinkToFit="1"/>
      <protection locked="0"/>
    </xf>
    <xf numFmtId="1" fontId="31" fillId="0" borderId="65" xfId="16" applyNumberFormat="1" applyFont="1" applyFill="1" applyBorder="1" applyAlignment="1" applyProtection="1">
      <alignment horizontal="center" shrinkToFit="1"/>
      <protection locked="0"/>
    </xf>
    <xf numFmtId="1" fontId="31" fillId="0" borderId="60" xfId="16" applyNumberFormat="1" applyFont="1" applyFill="1" applyBorder="1" applyAlignment="1" applyProtection="1">
      <alignment horizontal="center" shrinkToFit="1"/>
      <protection locked="0"/>
    </xf>
    <xf numFmtId="39" fontId="34" fillId="0" borderId="68" xfId="16" applyNumberFormat="1" applyFont="1" applyFill="1" applyBorder="1" applyAlignment="1" applyProtection="1">
      <alignment shrinkToFit="1"/>
      <protection locked="0"/>
    </xf>
    <xf numFmtId="39" fontId="34" fillId="0" borderId="69" xfId="16" applyNumberFormat="1" applyFont="1" applyFill="1" applyBorder="1" applyAlignment="1" applyProtection="1">
      <alignment shrinkToFit="1"/>
      <protection locked="0"/>
    </xf>
    <xf numFmtId="39" fontId="34" fillId="7" borderId="68" xfId="16" applyNumberFormat="1" applyFont="1" applyFill="1" applyBorder="1" applyAlignment="1" applyProtection="1">
      <alignment shrinkToFit="1"/>
      <protection locked="0"/>
    </xf>
    <xf numFmtId="39" fontId="34" fillId="0" borderId="73" xfId="16" applyNumberFormat="1" applyFont="1" applyFill="1" applyBorder="1" applyAlignment="1" applyProtection="1">
      <alignment shrinkToFit="1"/>
      <protection locked="0"/>
    </xf>
    <xf numFmtId="39" fontId="34" fillId="0" borderId="77" xfId="16" applyNumberFormat="1" applyFont="1" applyFill="1" applyBorder="1" applyAlignment="1" applyProtection="1">
      <alignment shrinkToFit="1"/>
      <protection locked="0"/>
    </xf>
    <xf numFmtId="39" fontId="29" fillId="7" borderId="77" xfId="16" applyNumberFormat="1" applyFont="1" applyFill="1" applyBorder="1" applyAlignment="1" applyProtection="1">
      <alignment shrinkToFit="1"/>
      <protection locked="0"/>
    </xf>
    <xf numFmtId="39" fontId="34" fillId="7" borderId="77" xfId="16" applyNumberFormat="1" applyFont="1" applyFill="1" applyBorder="1" applyAlignment="1" applyProtection="1">
      <alignment shrinkToFit="1"/>
      <protection locked="0"/>
    </xf>
    <xf numFmtId="39" fontId="29" fillId="0" borderId="77" xfId="16" applyNumberFormat="1" applyFont="1" applyFill="1" applyBorder="1" applyAlignment="1" applyProtection="1">
      <alignment shrinkToFit="1"/>
      <protection locked="0"/>
    </xf>
    <xf numFmtId="39" fontId="34" fillId="5" borderId="77" xfId="16" applyNumberFormat="1" applyFont="1" applyFill="1" applyBorder="1" applyAlignment="1" applyProtection="1">
      <alignment shrinkToFit="1"/>
      <protection locked="0"/>
    </xf>
    <xf numFmtId="0" fontId="40" fillId="0" borderId="81" xfId="16" applyFont="1" applyFill="1" applyBorder="1" applyAlignment="1" applyProtection="1">
      <alignment horizontal="center" shrinkToFit="1"/>
      <protection locked="0"/>
    </xf>
    <xf numFmtId="0" fontId="40" fillId="0" borderId="81" xfId="16" applyFont="1" applyFill="1" applyBorder="1" applyAlignment="1" applyProtection="1">
      <alignment shrinkToFit="1"/>
      <protection locked="0"/>
    </xf>
    <xf numFmtId="39" fontId="40" fillId="0" borderId="81" xfId="16" applyNumberFormat="1" applyFont="1" applyFill="1" applyBorder="1" applyAlignment="1" applyProtection="1">
      <alignment vertical="top" shrinkToFit="1"/>
      <protection locked="0"/>
    </xf>
    <xf numFmtId="39" fontId="34" fillId="0" borderId="82" xfId="16" applyNumberFormat="1" applyFont="1" applyFill="1" applyBorder="1" applyAlignment="1" applyProtection="1">
      <alignment shrinkToFit="1"/>
      <protection locked="0"/>
    </xf>
    <xf numFmtId="39" fontId="29" fillId="0" borderId="73" xfId="16" applyNumberFormat="1" applyFont="1" applyFill="1" applyBorder="1" applyAlignment="1" applyProtection="1">
      <alignment shrinkToFit="1"/>
      <protection locked="0"/>
    </xf>
    <xf numFmtId="0" fontId="34" fillId="0" borderId="70" xfId="16" applyFont="1" applyBorder="1" applyAlignment="1"/>
    <xf numFmtId="39" fontId="34" fillId="0" borderId="83" xfId="16" applyNumberFormat="1" applyFont="1" applyFill="1" applyBorder="1" applyAlignment="1" applyProtection="1">
      <alignment vertical="center" shrinkToFit="1"/>
      <protection locked="0"/>
    </xf>
    <xf numFmtId="0" fontId="38" fillId="0" borderId="0" xfId="16" applyFont="1" applyBorder="1"/>
    <xf numFmtId="0" fontId="35" fillId="0" borderId="0" xfId="16" applyFont="1" applyBorder="1"/>
    <xf numFmtId="39" fontId="29" fillId="0" borderId="65" xfId="16" applyNumberFormat="1" applyFont="1" applyFill="1" applyBorder="1" applyAlignment="1" applyProtection="1">
      <alignment shrinkToFit="1"/>
      <protection locked="0"/>
    </xf>
    <xf numFmtId="39" fontId="31" fillId="0" borderId="65" xfId="16" applyNumberFormat="1" applyFont="1" applyFill="1" applyBorder="1" applyAlignment="1" applyProtection="1">
      <alignment shrinkToFit="1"/>
      <protection locked="0"/>
    </xf>
    <xf numFmtId="39" fontId="31" fillId="0" borderId="65" xfId="16" applyNumberFormat="1" applyFont="1" applyFill="1" applyBorder="1" applyAlignment="1" applyProtection="1">
      <alignment horizontal="center" vertical="center" shrinkToFit="1"/>
      <protection locked="0"/>
    </xf>
    <xf numFmtId="39" fontId="29" fillId="0" borderId="62" xfId="16" applyNumberFormat="1" applyFont="1" applyFill="1" applyBorder="1" applyAlignment="1" applyProtection="1">
      <alignment shrinkToFit="1"/>
      <protection locked="0"/>
    </xf>
    <xf numFmtId="39" fontId="40" fillId="0" borderId="62" xfId="16" applyNumberFormat="1" applyFont="1" applyFill="1" applyBorder="1" applyAlignment="1" applyProtection="1">
      <alignment shrinkToFit="1"/>
      <protection locked="0"/>
    </xf>
    <xf numFmtId="39" fontId="31" fillId="0" borderId="62" xfId="16" applyNumberFormat="1" applyFont="1" applyFill="1" applyBorder="1" applyAlignment="1" applyProtection="1">
      <alignment horizontal="center" vertical="center" shrinkToFit="1"/>
      <protection locked="0"/>
    </xf>
    <xf numFmtId="39" fontId="29" fillId="0" borderId="41" xfId="16" applyNumberFormat="1" applyFont="1" applyFill="1" applyBorder="1" applyAlignment="1" applyProtection="1">
      <alignment shrinkToFit="1"/>
      <protection locked="0"/>
    </xf>
    <xf numFmtId="39" fontId="31" fillId="0" borderId="62" xfId="16" applyNumberFormat="1" applyFont="1" applyFill="1" applyBorder="1" applyAlignment="1" applyProtection="1">
      <alignment shrinkToFit="1"/>
      <protection locked="0"/>
    </xf>
    <xf numFmtId="0" fontId="38" fillId="0" borderId="0" xfId="16" applyFont="1" applyFill="1" applyBorder="1" applyAlignment="1" applyProtection="1">
      <alignment horizontal="left" vertical="center" wrapText="1"/>
      <protection locked="0"/>
    </xf>
    <xf numFmtId="0" fontId="38" fillId="0" borderId="40" xfId="16" applyFont="1" applyFill="1" applyBorder="1" applyAlignment="1" applyProtection="1">
      <alignment horizontal="left" vertical="center" wrapText="1"/>
      <protection locked="0"/>
    </xf>
    <xf numFmtId="39" fontId="41" fillId="0" borderId="96" xfId="16" applyNumberFormat="1" applyFont="1" applyFill="1" applyBorder="1" applyAlignment="1" applyProtection="1">
      <alignment shrinkToFit="1"/>
      <protection locked="0"/>
    </xf>
    <xf numFmtId="39" fontId="31" fillId="0" borderId="97" xfId="16" applyNumberFormat="1" applyFont="1" applyFill="1" applyBorder="1" applyAlignment="1" applyProtection="1">
      <alignment shrinkToFit="1"/>
      <protection locked="0"/>
    </xf>
    <xf numFmtId="170" fontId="28" fillId="0" borderId="0" xfId="16" applyNumberFormat="1" applyFont="1" applyBorder="1"/>
    <xf numFmtId="39" fontId="41" fillId="0" borderId="98" xfId="16" applyNumberFormat="1" applyFont="1" applyFill="1" applyBorder="1" applyAlignment="1" applyProtection="1">
      <alignment horizontal="right" shrinkToFit="1"/>
      <protection locked="0"/>
    </xf>
    <xf numFmtId="39" fontId="31" fillId="0" borderId="97" xfId="16" applyNumberFormat="1" applyFont="1" applyFill="1" applyBorder="1" applyAlignment="1" applyProtection="1">
      <alignment horizontal="right" shrinkToFit="1"/>
      <protection locked="0"/>
    </xf>
    <xf numFmtId="0" fontId="31" fillId="0" borderId="99" xfId="16" applyFont="1" applyFill="1" applyBorder="1" applyAlignment="1" applyProtection="1">
      <alignment shrinkToFit="1"/>
      <protection locked="0"/>
    </xf>
    <xf numFmtId="0" fontId="31" fillId="0" borderId="100" xfId="16" applyFont="1" applyFill="1" applyBorder="1" applyAlignment="1" applyProtection="1">
      <alignment shrinkToFit="1"/>
      <protection locked="0"/>
    </xf>
    <xf numFmtId="0" fontId="40" fillId="0" borderId="100" xfId="16" applyFont="1" applyFill="1" applyBorder="1" applyAlignment="1" applyProtection="1">
      <alignment shrinkToFit="1"/>
      <protection locked="0"/>
    </xf>
    <xf numFmtId="39" fontId="31" fillId="0" borderId="0" xfId="16" applyNumberFormat="1" applyFont="1" applyFill="1" applyBorder="1" applyAlignment="1" applyProtection="1">
      <alignment horizontal="right" shrinkToFit="1"/>
      <protection locked="0"/>
    </xf>
    <xf numFmtId="39" fontId="31" fillId="0" borderId="0" xfId="16" applyNumberFormat="1" applyFont="1" applyFill="1" applyBorder="1" applyAlignment="1" applyProtection="1">
      <alignment shrinkToFit="1"/>
      <protection locked="0"/>
    </xf>
    <xf numFmtId="39" fontId="31" fillId="0" borderId="41" xfId="16" applyNumberFormat="1" applyFont="1" applyFill="1" applyBorder="1" applyAlignment="1" applyProtection="1">
      <alignment horizontal="right" shrinkToFit="1"/>
      <protection locked="0"/>
    </xf>
    <xf numFmtId="0" fontId="28" fillId="0" borderId="0" xfId="17" applyFont="1" applyBorder="1"/>
    <xf numFmtId="0" fontId="29" fillId="0" borderId="49" xfId="17" applyFont="1" applyFill="1" applyBorder="1" applyAlignment="1" applyProtection="1">
      <alignment shrinkToFit="1"/>
      <protection locked="0"/>
    </xf>
    <xf numFmtId="39" fontId="29" fillId="0" borderId="49" xfId="17" applyNumberFormat="1" applyFont="1" applyFill="1" applyBorder="1" applyAlignment="1" applyProtection="1">
      <alignment horizontal="left" shrinkToFit="1"/>
      <protection locked="0"/>
    </xf>
    <xf numFmtId="0" fontId="34" fillId="0" borderId="0" xfId="17" applyFont="1" applyBorder="1"/>
    <xf numFmtId="39" fontId="29" fillId="0" borderId="108" xfId="17" applyNumberFormat="1" applyFont="1" applyFill="1" applyBorder="1" applyAlignment="1" applyProtection="1">
      <alignment horizontal="left" shrinkToFit="1"/>
      <protection locked="0"/>
    </xf>
    <xf numFmtId="0" fontId="28" fillId="0" borderId="0" xfId="16" applyFont="1" applyBorder="1" applyAlignment="1"/>
    <xf numFmtId="2" fontId="34" fillId="0" borderId="0" xfId="16" applyNumberFormat="1" applyFont="1" applyBorder="1" applyAlignment="1">
      <alignment shrinkToFit="1"/>
    </xf>
    <xf numFmtId="2" fontId="36" fillId="0" borderId="0" xfId="16" applyNumberFormat="1" applyFont="1" applyBorder="1"/>
    <xf numFmtId="2" fontId="22" fillId="0" borderId="0" xfId="16" applyNumberFormat="1" applyFont="1" applyBorder="1"/>
    <xf numFmtId="2" fontId="28" fillId="0" borderId="0" xfId="16" applyNumberFormat="1" applyFont="1" applyBorder="1"/>
    <xf numFmtId="0" fontId="28" fillId="0" borderId="0" xfId="16" applyFont="1" applyFill="1" applyBorder="1"/>
    <xf numFmtId="0" fontId="28" fillId="0" borderId="33" xfId="16" applyFont="1" applyBorder="1"/>
    <xf numFmtId="0" fontId="47" fillId="0" borderId="117" xfId="4" applyFont="1" applyBorder="1" applyAlignment="1">
      <alignment vertical="center"/>
    </xf>
    <xf numFmtId="0" fontId="47" fillId="0" borderId="115" xfId="4" applyFont="1" applyBorder="1" applyAlignment="1">
      <alignment vertical="center"/>
    </xf>
    <xf numFmtId="0" fontId="47" fillId="0" borderId="118" xfId="4" applyFont="1" applyBorder="1" applyAlignment="1">
      <alignment vertical="center"/>
    </xf>
    <xf numFmtId="0" fontId="47" fillId="0" borderId="0" xfId="4" applyFont="1" applyBorder="1" applyAlignment="1">
      <alignment vertical="center"/>
    </xf>
    <xf numFmtId="0" fontId="47" fillId="0" borderId="0" xfId="4" applyFont="1" applyAlignment="1">
      <alignment vertical="center"/>
    </xf>
    <xf numFmtId="0" fontId="48" fillId="0" borderId="0" xfId="4" applyFont="1"/>
    <xf numFmtId="0" fontId="49" fillId="0" borderId="0" xfId="4" applyFont="1" applyAlignment="1">
      <alignment vertical="center"/>
    </xf>
    <xf numFmtId="0" fontId="48" fillId="0" borderId="0" xfId="4" applyFont="1" applyAlignment="1"/>
    <xf numFmtId="0" fontId="47" fillId="0" borderId="0" xfId="4" applyFont="1" applyAlignment="1">
      <alignment horizontal="center"/>
    </xf>
    <xf numFmtId="0" fontId="49" fillId="0" borderId="0" xfId="4" applyFont="1" applyAlignment="1">
      <alignment horizontal="center" vertical="center"/>
    </xf>
    <xf numFmtId="0" fontId="47" fillId="0" borderId="94" xfId="4" applyFont="1" applyBorder="1" applyAlignment="1">
      <alignment vertical="center"/>
    </xf>
    <xf numFmtId="0" fontId="47" fillId="0" borderId="95" xfId="4" applyFont="1" applyBorder="1" applyAlignment="1">
      <alignment vertical="center"/>
    </xf>
    <xf numFmtId="0" fontId="49" fillId="0" borderId="95" xfId="4" applyFont="1" applyBorder="1" applyAlignment="1">
      <alignment horizontal="right" vertical="center"/>
    </xf>
    <xf numFmtId="0" fontId="47" fillId="0" borderId="96" xfId="4" applyFont="1" applyBorder="1" applyAlignment="1">
      <alignment vertical="center"/>
    </xf>
    <xf numFmtId="0" fontId="48" fillId="0" borderId="117" xfId="4" applyFont="1" applyBorder="1" applyAlignment="1"/>
    <xf numFmtId="10" fontId="47" fillId="0" borderId="0" xfId="4" applyNumberFormat="1" applyFont="1" applyAlignment="1">
      <alignment horizontal="center"/>
    </xf>
    <xf numFmtId="0" fontId="47" fillId="0" borderId="114" xfId="4" applyFont="1" applyBorder="1" applyAlignment="1">
      <alignment horizontal="center" vertical="center"/>
    </xf>
    <xf numFmtId="0" fontId="47" fillId="0" borderId="115" xfId="4" applyFont="1" applyBorder="1" applyAlignment="1">
      <alignment horizontal="center" vertical="center"/>
    </xf>
    <xf numFmtId="0" fontId="50" fillId="0" borderId="115" xfId="4" applyFont="1" applyBorder="1" applyAlignment="1">
      <alignment horizontal="right" vertical="center"/>
    </xf>
    <xf numFmtId="0" fontId="47" fillId="0" borderId="116" xfId="4" applyFont="1" applyBorder="1" applyAlignment="1">
      <alignment vertical="center"/>
    </xf>
    <xf numFmtId="0" fontId="47" fillId="0" borderId="117" xfId="4" applyFont="1" applyBorder="1" applyAlignment="1">
      <alignment horizontal="center" vertical="center"/>
    </xf>
    <xf numFmtId="0" fontId="50" fillId="0" borderId="0" xfId="4" applyFont="1" applyAlignment="1">
      <alignment horizontal="right" vertical="center"/>
    </xf>
    <xf numFmtId="0" fontId="49" fillId="0" borderId="94" xfId="4" applyFont="1" applyBorder="1" applyAlignment="1">
      <alignment horizontal="right" vertical="center"/>
    </xf>
    <xf numFmtId="0" fontId="47" fillId="0" borderId="95" xfId="4" applyFont="1" applyBorder="1" applyAlignment="1">
      <alignment horizontal="right" vertical="center"/>
    </xf>
    <xf numFmtId="0" fontId="47" fillId="0" borderId="114" xfId="4" applyFont="1" applyBorder="1" applyAlignment="1">
      <alignment vertical="center"/>
    </xf>
    <xf numFmtId="0" fontId="49" fillId="0" borderId="117" xfId="4" applyFont="1" applyBorder="1" applyAlignment="1">
      <alignment vertical="center"/>
    </xf>
    <xf numFmtId="0" fontId="51" fillId="0" borderId="0" xfId="4" applyFont="1" applyAlignment="1">
      <alignment horizontal="center" vertical="center"/>
    </xf>
    <xf numFmtId="0" fontId="52" fillId="0" borderId="0" xfId="4" applyFont="1" applyAlignment="1">
      <alignment vertical="center"/>
    </xf>
    <xf numFmtId="0" fontId="47" fillId="0" borderId="0" xfId="4" applyFont="1" applyAlignment="1">
      <alignment horizontal="center" vertical="center"/>
    </xf>
    <xf numFmtId="0" fontId="47" fillId="0" borderId="119" xfId="4" applyFont="1" applyBorder="1" applyAlignment="1">
      <alignment vertical="center"/>
    </xf>
    <xf numFmtId="0" fontId="47" fillId="0" borderId="120" xfId="4" applyFont="1" applyBorder="1" applyAlignment="1">
      <alignment vertical="center"/>
    </xf>
    <xf numFmtId="0" fontId="47" fillId="0" borderId="98" xfId="4" applyFont="1" applyBorder="1" applyAlignment="1">
      <alignment vertical="center"/>
    </xf>
    <xf numFmtId="0" fontId="53" fillId="0" borderId="122" xfId="4" applyFont="1" applyBorder="1" applyAlignment="1">
      <alignment horizontal="center"/>
    </xf>
    <xf numFmtId="4" fontId="49" fillId="0" borderId="0" xfId="4" applyNumberFormat="1" applyFont="1" applyAlignment="1">
      <alignment horizontal="right" vertical="center"/>
    </xf>
    <xf numFmtId="0" fontId="46" fillId="0" borderId="0" xfId="4" applyFont="1" applyAlignment="1">
      <alignment horizontal="right" vertical="center"/>
    </xf>
    <xf numFmtId="4" fontId="46" fillId="0" borderId="0" xfId="4" applyNumberFormat="1" applyFont="1" applyAlignment="1">
      <alignment vertical="center"/>
    </xf>
    <xf numFmtId="0" fontId="54" fillId="0" borderId="0" xfId="0" applyFont="1" applyAlignment="1" applyProtection="1"/>
    <xf numFmtId="4" fontId="12" fillId="0" borderId="30" xfId="0" applyNumberFormat="1" applyFont="1" applyBorder="1" applyAlignment="1" applyProtection="1">
      <alignment horizontal="center" vertical="center" wrapText="1"/>
    </xf>
    <xf numFmtId="0" fontId="5" fillId="0" borderId="113" xfId="0" applyFont="1" applyBorder="1" applyAlignment="1" applyProtection="1"/>
    <xf numFmtId="4" fontId="12" fillId="0" borderId="113" xfId="0" applyNumberFormat="1" applyFont="1" applyBorder="1" applyAlignment="1" applyProtection="1">
      <alignment horizontal="center" vertical="center" wrapText="1"/>
    </xf>
    <xf numFmtId="4" fontId="14" fillId="3" borderId="113" xfId="6" applyNumberFormat="1" applyFont="1" applyFill="1" applyBorder="1" applyAlignment="1" applyProtection="1">
      <alignment horizontal="center" vertical="center"/>
      <protection locked="0"/>
    </xf>
    <xf numFmtId="4" fontId="5" fillId="0" borderId="113" xfId="0" applyNumberFormat="1" applyFont="1" applyBorder="1" applyAlignment="1" applyProtection="1"/>
    <xf numFmtId="166" fontId="14" fillId="3" borderId="16" xfId="6" applyNumberFormat="1" applyFont="1" applyFill="1" applyBorder="1" applyAlignment="1" applyProtection="1">
      <alignment horizontal="justify" wrapText="1"/>
      <protection hidden="1"/>
    </xf>
    <xf numFmtId="166" fontId="14" fillId="3" borderId="16" xfId="6" applyNumberFormat="1" applyFont="1" applyFill="1" applyBorder="1" applyAlignment="1" applyProtection="1">
      <alignment horizontal="justify" vertical="center" wrapText="1"/>
      <protection hidden="1"/>
    </xf>
    <xf numFmtId="2" fontId="14" fillId="3" borderId="16" xfId="6" applyNumberFormat="1" applyFont="1" applyFill="1" applyBorder="1" applyAlignment="1" applyProtection="1">
      <alignment vertical="center" wrapText="1"/>
      <protection hidden="1"/>
    </xf>
    <xf numFmtId="166" fontId="14" fillId="2" borderId="13" xfId="6" applyNumberFormat="1" applyFont="1" applyFill="1" applyBorder="1" applyAlignment="1" applyProtection="1">
      <alignment horizontal="center"/>
      <protection hidden="1"/>
    </xf>
    <xf numFmtId="4" fontId="14" fillId="0" borderId="0" xfId="6" applyNumberFormat="1" applyFont="1" applyFill="1" applyBorder="1" applyAlignment="1" applyProtection="1">
      <protection locked="0"/>
    </xf>
    <xf numFmtId="4" fontId="14" fillId="0" borderId="0" xfId="6" applyNumberFormat="1" applyFont="1" applyFill="1" applyBorder="1" applyAlignment="1" applyProtection="1">
      <protection hidden="1"/>
    </xf>
    <xf numFmtId="4" fontId="14" fillId="0" borderId="0" xfId="6" applyNumberFormat="1" applyFont="1" applyFill="1" applyBorder="1" applyAlignment="1" applyProtection="1"/>
    <xf numFmtId="166" fontId="8" fillId="0" borderId="0" xfId="6" applyNumberFormat="1" applyFont="1" applyFill="1" applyBorder="1" applyAlignment="1" applyProtection="1">
      <alignment horizontal="center"/>
      <protection hidden="1"/>
    </xf>
    <xf numFmtId="166" fontId="8" fillId="0" borderId="0" xfId="6" applyNumberFormat="1" applyFont="1" applyFill="1" applyBorder="1" applyAlignment="1" applyProtection="1">
      <alignment wrapText="1"/>
      <protection hidden="1"/>
    </xf>
    <xf numFmtId="166" fontId="14" fillId="0" borderId="0" xfId="6" applyNumberFormat="1" applyFont="1" applyFill="1" applyBorder="1" applyAlignment="1" applyProtection="1">
      <alignment horizontal="center"/>
      <protection hidden="1"/>
    </xf>
    <xf numFmtId="0" fontId="5" fillId="0" borderId="123" xfId="0" applyFont="1" applyBorder="1" applyAlignment="1" applyProtection="1"/>
    <xf numFmtId="0" fontId="54" fillId="0" borderId="0" xfId="0" applyFont="1" applyFill="1" applyBorder="1" applyAlignment="1" applyProtection="1"/>
    <xf numFmtId="0" fontId="5" fillId="0" borderId="0" xfId="0" applyFont="1" applyBorder="1" applyAlignment="1" applyProtection="1"/>
    <xf numFmtId="0" fontId="5" fillId="0" borderId="124" xfId="0" applyFont="1" applyBorder="1" applyAlignment="1" applyProtection="1"/>
    <xf numFmtId="0" fontId="5" fillId="0" borderId="126" xfId="0" applyFont="1" applyBorder="1" applyAlignment="1" applyProtection="1"/>
    <xf numFmtId="4" fontId="11" fillId="0" borderId="0" xfId="6" applyNumberFormat="1" applyFont="1" applyBorder="1" applyAlignment="1" applyProtection="1">
      <alignment vertical="center"/>
    </xf>
    <xf numFmtId="0" fontId="11" fillId="0" borderId="0" xfId="6" applyFont="1" applyBorder="1" applyAlignment="1" applyProtection="1">
      <alignment vertical="center"/>
    </xf>
    <xf numFmtId="4" fontId="14" fillId="2" borderId="14" xfId="6" applyNumberFormat="1" applyFont="1" applyFill="1" applyBorder="1" applyAlignment="1" applyProtection="1">
      <alignment vertical="center"/>
    </xf>
    <xf numFmtId="0" fontId="5" fillId="0" borderId="0" xfId="0" applyFont="1" applyAlignment="1" applyProtection="1">
      <alignment vertical="center"/>
    </xf>
    <xf numFmtId="4" fontId="14" fillId="2" borderId="132" xfId="6" applyNumberFormat="1" applyFont="1" applyFill="1" applyBorder="1" applyAlignment="1" applyProtection="1">
      <alignment vertical="center"/>
    </xf>
    <xf numFmtId="0" fontId="14" fillId="3" borderId="16" xfId="6" applyNumberFormat="1" applyFont="1" applyFill="1" applyBorder="1" applyAlignment="1" applyProtection="1">
      <alignment horizontal="center" vertical="center"/>
    </xf>
    <xf numFmtId="43" fontId="55" fillId="0" borderId="0" xfId="18" applyFont="1"/>
    <xf numFmtId="43" fontId="56" fillId="0" borderId="0" xfId="18" applyFont="1" applyAlignment="1">
      <alignment vertical="top" wrapText="1"/>
    </xf>
    <xf numFmtId="0" fontId="57" fillId="0" borderId="0" xfId="0" applyFont="1" applyAlignment="1" applyProtection="1"/>
    <xf numFmtId="0" fontId="57" fillId="0" borderId="0" xfId="0" applyFont="1" applyAlignment="1" applyProtection="1">
      <alignment wrapText="1"/>
    </xf>
    <xf numFmtId="0" fontId="57" fillId="3" borderId="0" xfId="0" applyFont="1" applyFill="1" applyAlignment="1" applyProtection="1"/>
    <xf numFmtId="4" fontId="58" fillId="0" borderId="0" xfId="6" applyNumberFormat="1" applyFont="1" applyFill="1" applyBorder="1" applyAlignment="1" applyProtection="1">
      <protection locked="0"/>
    </xf>
    <xf numFmtId="0" fontId="54" fillId="3" borderId="0" xfId="0" applyFont="1" applyFill="1" applyAlignment="1" applyProtection="1"/>
    <xf numFmtId="0" fontId="57" fillId="0" borderId="0" xfId="0" applyFont="1" applyBorder="1"/>
    <xf numFmtId="44" fontId="54" fillId="0" borderId="0" xfId="0" applyNumberFormat="1" applyFont="1" applyAlignment="1" applyProtection="1"/>
    <xf numFmtId="44" fontId="59" fillId="0" borderId="0" xfId="15" applyFont="1" applyBorder="1" applyAlignment="1" applyProtection="1">
      <alignment horizontal="center"/>
      <protection locked="0"/>
    </xf>
    <xf numFmtId="44" fontId="25" fillId="0" borderId="0" xfId="15" applyFont="1" applyBorder="1" applyAlignment="1" applyProtection="1">
      <alignment horizontal="center"/>
      <protection locked="0"/>
    </xf>
    <xf numFmtId="0" fontId="61" fillId="0" borderId="136" xfId="0" applyFont="1" applyBorder="1"/>
    <xf numFmtId="0" fontId="62" fillId="0" borderId="0" xfId="0" applyFont="1" applyBorder="1"/>
    <xf numFmtId="0" fontId="62" fillId="0" borderId="0" xfId="0" applyFont="1" applyBorder="1" applyAlignment="1">
      <alignment wrapText="1"/>
    </xf>
    <xf numFmtId="0" fontId="62" fillId="0" borderId="137" xfId="0" applyFont="1" applyBorder="1"/>
    <xf numFmtId="0" fontId="63" fillId="8" borderId="136" xfId="0" applyFont="1" applyFill="1" applyBorder="1" applyAlignment="1">
      <alignment horizontal="right" vertical="top" wrapText="1"/>
    </xf>
    <xf numFmtId="0" fontId="64" fillId="8" borderId="136" xfId="0" applyFont="1" applyFill="1" applyBorder="1" applyAlignment="1">
      <alignment horizontal="left" vertical="top"/>
    </xf>
    <xf numFmtId="0" fontId="63" fillId="8" borderId="0" xfId="0" applyFont="1" applyFill="1" applyBorder="1" applyAlignment="1">
      <alignment vertical="top" wrapText="1"/>
    </xf>
    <xf numFmtId="0" fontId="63" fillId="8" borderId="137" xfId="0" applyFont="1" applyFill="1" applyBorder="1" applyAlignment="1">
      <alignment vertical="top" wrapText="1"/>
    </xf>
    <xf numFmtId="0" fontId="62" fillId="0" borderId="138" xfId="0" applyFont="1" applyFill="1" applyBorder="1"/>
    <xf numFmtId="0" fontId="62" fillId="0" borderId="122" xfId="0" applyFont="1" applyFill="1" applyBorder="1"/>
    <xf numFmtId="0" fontId="62" fillId="0" borderId="122" xfId="0" applyFont="1" applyFill="1" applyBorder="1" applyAlignment="1">
      <alignment wrapText="1"/>
    </xf>
    <xf numFmtId="0" fontId="62" fillId="0" borderId="139" xfId="0" applyFont="1" applyFill="1" applyBorder="1"/>
    <xf numFmtId="0" fontId="49" fillId="9" borderId="95" xfId="4" applyFont="1" applyFill="1" applyBorder="1" applyAlignment="1">
      <alignment horizontal="right" vertical="center"/>
    </xf>
    <xf numFmtId="0" fontId="63" fillId="8" borderId="0" xfId="0" applyFont="1" applyFill="1" applyBorder="1" applyAlignment="1">
      <alignment horizontal="left" vertical="top" wrapText="1"/>
    </xf>
    <xf numFmtId="0" fontId="63" fillId="8" borderId="137" xfId="0" applyFont="1" applyFill="1" applyBorder="1" applyAlignment="1">
      <alignment horizontal="left" vertical="top" wrapText="1"/>
    </xf>
    <xf numFmtId="0" fontId="63" fillId="8" borderId="136" xfId="0" applyFont="1" applyFill="1" applyBorder="1" applyAlignment="1">
      <alignment horizontal="left" vertical="top" wrapText="1"/>
    </xf>
    <xf numFmtId="0" fontId="60" fillId="0" borderId="133" xfId="0" applyFont="1" applyBorder="1" applyAlignment="1">
      <alignment horizontal="center" vertical="center"/>
    </xf>
    <xf numFmtId="0" fontId="60" fillId="0" borderId="134" xfId="0" applyFont="1" applyBorder="1" applyAlignment="1">
      <alignment horizontal="center" vertical="center"/>
    </xf>
    <xf numFmtId="0" fontId="60" fillId="0" borderId="135" xfId="0" applyFont="1" applyBorder="1" applyAlignment="1">
      <alignment horizontal="center" vertical="center"/>
    </xf>
    <xf numFmtId="0" fontId="7" fillId="0" borderId="128" xfId="0" applyFont="1" applyBorder="1" applyAlignment="1" applyProtection="1">
      <alignment horizontal="center"/>
    </xf>
    <xf numFmtId="0" fontId="7" fillId="0" borderId="129" xfId="0" applyFont="1" applyBorder="1" applyAlignment="1" applyProtection="1">
      <alignment horizontal="center"/>
    </xf>
    <xf numFmtId="0" fontId="7" fillId="0" borderId="125" xfId="0" applyFont="1" applyBorder="1" applyAlignment="1" applyProtection="1">
      <alignment horizontal="center"/>
    </xf>
    <xf numFmtId="0" fontId="7" fillId="0" borderId="127" xfId="0" applyFont="1" applyBorder="1" applyAlignment="1" applyProtection="1">
      <alignment horizontal="center"/>
    </xf>
    <xf numFmtId="0" fontId="7" fillId="0" borderId="130" xfId="0" applyFont="1" applyBorder="1" applyAlignment="1" applyProtection="1">
      <alignment horizontal="center"/>
    </xf>
    <xf numFmtId="0" fontId="7" fillId="0" borderId="131" xfId="0" applyFont="1" applyBorder="1" applyAlignment="1" applyProtection="1">
      <alignment horizontal="center"/>
    </xf>
    <xf numFmtId="43" fontId="56" fillId="0" borderId="0" xfId="18" applyFont="1" applyAlignment="1">
      <alignment horizontal="left" vertical="center" wrapText="1"/>
    </xf>
    <xf numFmtId="2" fontId="28" fillId="0" borderId="0" xfId="0" applyNumberFormat="1" applyFont="1" applyBorder="1" applyAlignment="1">
      <alignment horizontal="left"/>
    </xf>
    <xf numFmtId="2" fontId="28" fillId="0" borderId="38" xfId="0" applyNumberFormat="1" applyFont="1" applyBorder="1" applyAlignment="1">
      <alignment horizontal="left"/>
    </xf>
    <xf numFmtId="0" fontId="13" fillId="0" borderId="3" xfId="0" applyFont="1" applyBorder="1" applyAlignment="1" applyProtection="1">
      <alignment horizontal="center" vertical="center"/>
    </xf>
    <xf numFmtId="166" fontId="20" fillId="0" borderId="20" xfId="6" applyNumberFormat="1" applyFont="1" applyBorder="1" applyAlignment="1" applyProtection="1">
      <alignment horizontal="center" wrapText="1"/>
      <protection hidden="1"/>
    </xf>
    <xf numFmtId="166" fontId="20" fillId="0" borderId="26" xfId="6" applyNumberFormat="1" applyFont="1" applyBorder="1" applyAlignment="1" applyProtection="1">
      <alignment horizontal="center" wrapText="1"/>
      <protection hidden="1"/>
    </xf>
    <xf numFmtId="166" fontId="20" fillId="0" borderId="27" xfId="6" applyNumberFormat="1" applyFont="1" applyBorder="1" applyAlignment="1" applyProtection="1">
      <alignment horizontal="center" wrapText="1"/>
      <protection hidden="1"/>
    </xf>
    <xf numFmtId="2" fontId="24" fillId="0" borderId="30" xfId="6" applyNumberFormat="1" applyFont="1" applyBorder="1" applyAlignment="1" applyProtection="1">
      <alignment horizontal="center"/>
      <protection locked="0"/>
    </xf>
    <xf numFmtId="2" fontId="24" fillId="0" borderId="31" xfId="6" applyNumberFormat="1" applyFont="1" applyBorder="1" applyAlignment="1" applyProtection="1">
      <alignment horizontal="center"/>
      <protection locked="0"/>
    </xf>
    <xf numFmtId="2" fontId="24" fillId="0" borderId="32" xfId="6" applyNumberFormat="1" applyFont="1" applyBorder="1" applyAlignment="1" applyProtection="1">
      <alignment horizontal="center"/>
      <protection locked="0"/>
    </xf>
    <xf numFmtId="0" fontId="28" fillId="0" borderId="36" xfId="0" applyFont="1" applyBorder="1" applyAlignment="1">
      <alignment horizontal="center"/>
    </xf>
    <xf numFmtId="0" fontId="12" fillId="0" borderId="3" xfId="0" applyFont="1" applyBorder="1" applyAlignment="1" applyProtection="1">
      <alignment horizontal="center" vertical="center"/>
    </xf>
    <xf numFmtId="0" fontId="6" fillId="0" borderId="1" xfId="0" applyFont="1" applyBorder="1" applyAlignment="1" applyProtection="1">
      <alignment horizontal="center" vertical="center" shrinkToFit="1"/>
    </xf>
    <xf numFmtId="0" fontId="6" fillId="0" borderId="2"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10" fillId="0" borderId="6" xfId="0" applyFont="1" applyBorder="1" applyAlignment="1" applyProtection="1">
      <alignment horizontal="left" vertical="center" wrapText="1"/>
    </xf>
    <xf numFmtId="0" fontId="10" fillId="0" borderId="7" xfId="0" applyFont="1" applyBorder="1" applyAlignment="1" applyProtection="1">
      <alignment horizontal="center" vertical="center" shrinkToFit="1"/>
    </xf>
    <xf numFmtId="0" fontId="10" fillId="0" borderId="9" xfId="0" applyFont="1" applyBorder="1" applyAlignment="1" applyProtection="1">
      <alignment horizontal="justify" vertical="center" wrapText="1"/>
    </xf>
    <xf numFmtId="166" fontId="13" fillId="0" borderId="20" xfId="6" applyNumberFormat="1" applyFont="1" applyBorder="1" applyAlignment="1" applyProtection="1">
      <alignment horizontal="center" wrapText="1"/>
      <protection hidden="1"/>
    </xf>
    <xf numFmtId="166" fontId="13" fillId="0" borderId="17" xfId="6" applyNumberFormat="1" applyFont="1" applyBorder="1" applyAlignment="1" applyProtection="1">
      <alignment horizontal="center" wrapText="1"/>
      <protection hidden="1"/>
    </xf>
    <xf numFmtId="17" fontId="12" fillId="0" borderId="3" xfId="0" applyNumberFormat="1" applyFont="1" applyBorder="1" applyAlignment="1" applyProtection="1">
      <alignment horizontal="center" vertical="center"/>
    </xf>
    <xf numFmtId="0" fontId="12" fillId="0" borderId="3" xfId="0" applyFont="1" applyBorder="1" applyAlignment="1" applyProtection="1">
      <alignment horizontal="center" vertical="center" wrapText="1"/>
    </xf>
    <xf numFmtId="0" fontId="48" fillId="0" borderId="0" xfId="4" applyFont="1"/>
    <xf numFmtId="0" fontId="47" fillId="0" borderId="0" xfId="4" applyFont="1" applyAlignment="1">
      <alignment vertical="center"/>
    </xf>
    <xf numFmtId="0" fontId="46" fillId="0" borderId="0" xfId="4" applyFont="1" applyAlignment="1">
      <alignment vertical="center"/>
    </xf>
    <xf numFmtId="0" fontId="48" fillId="0" borderId="117" xfId="4" applyFont="1" applyBorder="1"/>
    <xf numFmtId="0" fontId="49" fillId="0" borderId="0" xfId="4" applyFont="1" applyAlignment="1">
      <alignment vertical="center"/>
    </xf>
    <xf numFmtId="0" fontId="49" fillId="0" borderId="120" xfId="4" applyFont="1" applyBorder="1" applyAlignment="1">
      <alignment vertical="center"/>
    </xf>
    <xf numFmtId="0" fontId="48" fillId="0" borderId="95" xfId="4" applyFont="1" applyBorder="1"/>
    <xf numFmtId="0" fontId="45" fillId="0" borderId="114" xfId="4" applyFont="1" applyBorder="1" applyAlignment="1">
      <alignment horizontal="center" vertical="center" wrapText="1"/>
    </xf>
    <xf numFmtId="0" fontId="45" fillId="0" borderId="115" xfId="4" applyFont="1" applyBorder="1" applyAlignment="1">
      <alignment horizontal="center" vertical="center"/>
    </xf>
    <xf numFmtId="0" fontId="45" fillId="0" borderId="116" xfId="4" applyFont="1" applyBorder="1" applyAlignment="1">
      <alignment horizontal="center" vertical="center"/>
    </xf>
    <xf numFmtId="0" fontId="45" fillId="0" borderId="117" xfId="4" applyFont="1" applyBorder="1" applyAlignment="1">
      <alignment horizontal="center" vertical="center"/>
    </xf>
    <xf numFmtId="0" fontId="45" fillId="0" borderId="0" xfId="4" applyFont="1" applyBorder="1" applyAlignment="1">
      <alignment horizontal="center" vertical="center"/>
    </xf>
    <xf numFmtId="0" fontId="45" fillId="0" borderId="118" xfId="4" applyFont="1" applyBorder="1" applyAlignment="1">
      <alignment horizontal="center" vertical="center"/>
    </xf>
    <xf numFmtId="0" fontId="45" fillId="0" borderId="119" xfId="4" applyFont="1" applyBorder="1" applyAlignment="1">
      <alignment horizontal="center" vertical="center"/>
    </xf>
    <xf numFmtId="0" fontId="45" fillId="0" borderId="120" xfId="4" applyFont="1" applyBorder="1" applyAlignment="1">
      <alignment horizontal="center" vertical="center"/>
    </xf>
    <xf numFmtId="0" fontId="45" fillId="0" borderId="98" xfId="4" applyFont="1" applyBorder="1" applyAlignment="1">
      <alignment horizontal="center" vertical="center"/>
    </xf>
    <xf numFmtId="0" fontId="46" fillId="0" borderId="94" xfId="4" applyFont="1" applyBorder="1" applyAlignment="1">
      <alignment horizontal="center" vertical="center"/>
    </xf>
    <xf numFmtId="0" fontId="46" fillId="0" borderId="95" xfId="4" applyFont="1" applyBorder="1" applyAlignment="1">
      <alignment horizontal="center" vertical="center"/>
    </xf>
    <xf numFmtId="0" fontId="46" fillId="0" borderId="121" xfId="4" applyFont="1" applyBorder="1" applyAlignment="1">
      <alignment horizontal="center" vertical="center"/>
    </xf>
    <xf numFmtId="0" fontId="47" fillId="0" borderId="115" xfId="4" applyFont="1" applyBorder="1" applyAlignment="1">
      <alignment horizontal="center" vertical="center" wrapText="1"/>
    </xf>
    <xf numFmtId="0" fontId="47" fillId="0" borderId="0" xfId="4" applyFont="1" applyBorder="1" applyAlignment="1">
      <alignment horizontal="center" vertical="center" wrapText="1"/>
    </xf>
    <xf numFmtId="0" fontId="44" fillId="0" borderId="0" xfId="16" applyFont="1" applyBorder="1" applyAlignment="1">
      <alignment horizontal="left" vertical="center"/>
    </xf>
    <xf numFmtId="0" fontId="36" fillId="0" borderId="104" xfId="17" applyFont="1" applyBorder="1" applyAlignment="1">
      <alignment horizontal="center"/>
    </xf>
    <xf numFmtId="0" fontId="36" fillId="0" borderId="53" xfId="17" applyFont="1" applyBorder="1" applyAlignment="1">
      <alignment horizontal="center"/>
    </xf>
    <xf numFmtId="39" fontId="29" fillId="0" borderId="49" xfId="17" applyNumberFormat="1" applyFont="1" applyFill="1" applyBorder="1" applyAlignment="1" applyProtection="1">
      <alignment horizontal="left" shrinkToFit="1"/>
      <protection locked="0"/>
    </xf>
    <xf numFmtId="0" fontId="34" fillId="0" borderId="103" xfId="17" applyFont="1" applyFill="1" applyBorder="1" applyAlignment="1">
      <alignment horizontal="center" shrinkToFit="1"/>
    </xf>
    <xf numFmtId="0" fontId="29" fillId="0" borderId="111" xfId="17" applyFont="1" applyFill="1" applyBorder="1" applyAlignment="1" applyProtection="1">
      <alignment horizontal="left" shrinkToFit="1"/>
      <protection locked="0"/>
    </xf>
    <xf numFmtId="39" fontId="29" fillId="0" borderId="111" xfId="17" applyNumberFormat="1" applyFont="1" applyFill="1" applyBorder="1" applyAlignment="1" applyProtection="1">
      <alignment horizontal="left" shrinkToFit="1"/>
      <protection locked="0"/>
    </xf>
    <xf numFmtId="0" fontId="29" fillId="0" borderId="111" xfId="17" applyFont="1" applyFill="1" applyBorder="1" applyAlignment="1">
      <alignment horizontal="left" vertical="center"/>
    </xf>
    <xf numFmtId="0" fontId="36" fillId="0" borderId="112" xfId="17" applyFont="1" applyBorder="1" applyAlignment="1">
      <alignment horizontal="center"/>
    </xf>
    <xf numFmtId="0" fontId="36" fillId="0" borderId="59" xfId="17" applyFont="1" applyBorder="1" applyAlignment="1">
      <alignment horizontal="center"/>
    </xf>
    <xf numFmtId="0" fontId="38" fillId="0" borderId="49" xfId="17" applyFont="1" applyFill="1" applyBorder="1" applyAlignment="1" applyProtection="1">
      <alignment horizontal="right" shrinkToFit="1"/>
      <protection locked="0"/>
    </xf>
    <xf numFmtId="0" fontId="34" fillId="0" borderId="103" xfId="17" applyFont="1" applyFill="1" applyBorder="1" applyAlignment="1">
      <alignment horizontal="left" shrinkToFit="1"/>
    </xf>
    <xf numFmtId="39" fontId="29" fillId="0" borderId="104" xfId="17" applyNumberFormat="1" applyFont="1" applyFill="1" applyBorder="1" applyAlignment="1" applyProtection="1">
      <alignment horizontal="left" shrinkToFit="1"/>
      <protection locked="0"/>
    </xf>
    <xf numFmtId="39" fontId="29" fillId="0" borderId="52" xfId="17" applyNumberFormat="1" applyFont="1" applyFill="1" applyBorder="1" applyAlignment="1" applyProtection="1">
      <alignment horizontal="left" shrinkToFit="1"/>
      <protection locked="0"/>
    </xf>
    <xf numFmtId="39" fontId="29" fillId="0" borderId="53" xfId="17" applyNumberFormat="1" applyFont="1" applyFill="1" applyBorder="1" applyAlignment="1" applyProtection="1">
      <alignment horizontal="left" shrinkToFit="1"/>
      <protection locked="0"/>
    </xf>
    <xf numFmtId="0" fontId="38" fillId="0" borderId="76" xfId="17" applyFont="1" applyFill="1" applyBorder="1" applyAlignment="1" applyProtection="1">
      <alignment horizontal="center" shrinkToFit="1"/>
      <protection locked="0"/>
    </xf>
    <xf numFmtId="0" fontId="29" fillId="0" borderId="105" xfId="17" applyFont="1" applyFill="1" applyBorder="1" applyAlignment="1">
      <alignment horizontal="left" vertical="center"/>
    </xf>
    <xf numFmtId="0" fontId="29" fillId="0" borderId="106" xfId="17" applyFont="1" applyFill="1" applyBorder="1" applyAlignment="1">
      <alignment horizontal="left" vertical="center"/>
    </xf>
    <xf numFmtId="0" fontId="29" fillId="0" borderId="107" xfId="17" applyFont="1" applyFill="1" applyBorder="1" applyAlignment="1">
      <alignment horizontal="left" vertical="center"/>
    </xf>
    <xf numFmtId="0" fontId="43" fillId="0" borderId="33" xfId="17" applyFont="1" applyFill="1" applyBorder="1" applyAlignment="1">
      <alignment horizontal="left" vertical="center" wrapText="1"/>
    </xf>
    <xf numFmtId="0" fontId="43" fillId="0" borderId="0" xfId="17" applyFont="1" applyFill="1" applyBorder="1" applyAlignment="1">
      <alignment horizontal="left" vertical="center" wrapText="1"/>
    </xf>
    <xf numFmtId="0" fontId="43" fillId="0" borderId="34" xfId="17" applyFont="1" applyFill="1" applyBorder="1" applyAlignment="1">
      <alignment horizontal="left" vertical="center" wrapText="1"/>
    </xf>
    <xf numFmtId="0" fontId="34" fillId="0" borderId="109" xfId="17" applyFont="1" applyFill="1" applyBorder="1" applyAlignment="1">
      <alignment horizontal="center" shrinkToFit="1"/>
    </xf>
    <xf numFmtId="0" fontId="34" fillId="0" borderId="43" xfId="17" applyFont="1" applyFill="1" applyBorder="1" applyAlignment="1">
      <alignment horizontal="center" shrinkToFit="1"/>
    </xf>
    <xf numFmtId="0" fontId="34" fillId="0" borderId="110" xfId="17" applyFont="1" applyFill="1" applyBorder="1" applyAlignment="1">
      <alignment horizontal="center" shrinkToFit="1"/>
    </xf>
    <xf numFmtId="0" fontId="42" fillId="0" borderId="101" xfId="17" applyFont="1" applyFill="1" applyBorder="1" applyAlignment="1" applyProtection="1">
      <alignment horizontal="center" shrinkToFit="1"/>
      <protection locked="0"/>
    </xf>
    <xf numFmtId="39" fontId="42" fillId="0" borderId="102" xfId="17" applyNumberFormat="1" applyFont="1" applyFill="1" applyBorder="1" applyAlignment="1" applyProtection="1">
      <alignment horizontal="center" shrinkToFit="1"/>
      <protection locked="0"/>
    </xf>
    <xf numFmtId="39" fontId="42" fillId="0" borderId="46" xfId="17" applyNumberFormat="1" applyFont="1" applyFill="1" applyBorder="1" applyAlignment="1" applyProtection="1">
      <alignment horizontal="center" shrinkToFit="1"/>
      <protection locked="0"/>
    </xf>
    <xf numFmtId="39" fontId="42" fillId="0" borderId="47" xfId="17" applyNumberFormat="1" applyFont="1" applyFill="1" applyBorder="1" applyAlignment="1" applyProtection="1">
      <alignment horizontal="center" shrinkToFit="1"/>
      <protection locked="0"/>
    </xf>
    <xf numFmtId="0" fontId="36" fillId="0" borderId="102" xfId="17" applyFont="1" applyBorder="1" applyAlignment="1">
      <alignment horizontal="center"/>
    </xf>
    <xf numFmtId="0" fontId="36" fillId="0" borderId="47" xfId="17" applyFont="1" applyBorder="1" applyAlignment="1">
      <alignment horizontal="center"/>
    </xf>
    <xf numFmtId="0" fontId="29" fillId="0" borderId="103" xfId="17" applyFont="1" applyFill="1" applyBorder="1" applyAlignment="1">
      <alignment horizontal="left" shrinkToFit="1"/>
    </xf>
    <xf numFmtId="0" fontId="29" fillId="0" borderId="51" xfId="17" applyFont="1" applyFill="1" applyBorder="1" applyAlignment="1">
      <alignment horizontal="left" shrinkToFit="1"/>
    </xf>
    <xf numFmtId="0" fontId="29" fillId="0" borderId="52" xfId="17" applyFont="1" applyFill="1" applyBorder="1" applyAlignment="1">
      <alignment horizontal="left" shrinkToFit="1"/>
    </xf>
    <xf numFmtId="0" fontId="29" fillId="0" borderId="53" xfId="17" applyFont="1" applyFill="1" applyBorder="1" applyAlignment="1">
      <alignment horizontal="left" shrinkToFit="1"/>
    </xf>
    <xf numFmtId="0" fontId="35" fillId="0" borderId="91" xfId="16" applyFont="1" applyFill="1" applyBorder="1" applyAlignment="1" applyProtection="1">
      <alignment vertical="center" wrapText="1"/>
      <protection locked="0"/>
    </xf>
    <xf numFmtId="0" fontId="35" fillId="0" borderId="92" xfId="16" applyFont="1" applyFill="1" applyBorder="1" applyAlignment="1" applyProtection="1">
      <alignment vertical="center" wrapText="1"/>
      <protection locked="0"/>
    </xf>
    <xf numFmtId="0" fontId="28" fillId="0" borderId="93" xfId="16" applyFont="1" applyFill="1" applyBorder="1" applyAlignment="1" applyProtection="1">
      <alignment vertical="center" wrapText="1"/>
      <protection locked="0"/>
    </xf>
    <xf numFmtId="39" fontId="41" fillId="0" borderId="94" xfId="16" applyNumberFormat="1" applyFont="1" applyFill="1" applyBorder="1" applyAlignment="1" applyProtection="1">
      <alignment horizontal="center" shrinkToFit="1"/>
      <protection locked="0"/>
    </xf>
    <xf numFmtId="39" fontId="41" fillId="0" borderId="95" xfId="16" applyNumberFormat="1" applyFont="1" applyFill="1" applyBorder="1" applyAlignment="1" applyProtection="1">
      <alignment horizontal="center" shrinkToFit="1"/>
      <protection locked="0"/>
    </xf>
    <xf numFmtId="39" fontId="41" fillId="0" borderId="96" xfId="16" applyNumberFormat="1" applyFont="1" applyFill="1" applyBorder="1" applyAlignment="1" applyProtection="1">
      <alignment horizontal="center" shrinkToFit="1"/>
      <protection locked="0"/>
    </xf>
    <xf numFmtId="39" fontId="31" fillId="0" borderId="88" xfId="16" applyNumberFormat="1" applyFont="1" applyFill="1" applyBorder="1" applyAlignment="1" applyProtection="1">
      <alignment horizontal="center" shrinkToFit="1"/>
      <protection locked="0"/>
    </xf>
    <xf numFmtId="39" fontId="31" fillId="0" borderId="89" xfId="16" applyNumberFormat="1" applyFont="1" applyFill="1" applyBorder="1" applyAlignment="1" applyProtection="1">
      <alignment horizontal="center" shrinkToFit="1"/>
      <protection locked="0"/>
    </xf>
    <xf numFmtId="39" fontId="31" fillId="0" borderId="90" xfId="16" applyNumberFormat="1" applyFont="1" applyFill="1" applyBorder="1" applyAlignment="1" applyProtection="1">
      <alignment horizontal="center" shrinkToFit="1"/>
      <protection locked="0"/>
    </xf>
    <xf numFmtId="0" fontId="31" fillId="0" borderId="71" xfId="16" applyNumberFormat="1" applyFont="1" applyFill="1" applyBorder="1" applyAlignment="1" applyProtection="1">
      <alignment horizontal="center" vertical="center" shrinkToFit="1"/>
      <protection locked="0"/>
    </xf>
    <xf numFmtId="0" fontId="40" fillId="0" borderId="71" xfId="16" applyFont="1" applyFill="1" applyBorder="1" applyAlignment="1" applyProtection="1">
      <alignment horizontal="center" vertical="center" shrinkToFit="1"/>
      <protection locked="0"/>
    </xf>
    <xf numFmtId="169" fontId="38" fillId="0" borderId="75" xfId="16" applyNumberFormat="1" applyFont="1" applyFill="1" applyBorder="1" applyAlignment="1" applyProtection="1">
      <alignment horizontal="justify" vertical="center" wrapText="1"/>
      <protection locked="0"/>
    </xf>
    <xf numFmtId="0" fontId="36" fillId="0" borderId="66" xfId="16" applyFont="1" applyFill="1" applyBorder="1" applyAlignment="1" applyProtection="1">
      <alignment horizontal="justify" vertical="center" wrapText="1"/>
      <protection locked="0"/>
    </xf>
    <xf numFmtId="39" fontId="29" fillId="0" borderId="76" xfId="16" applyNumberFormat="1" applyFont="1" applyFill="1" applyBorder="1" applyAlignment="1" applyProtection="1">
      <alignment vertical="center"/>
      <protection locked="0"/>
    </xf>
    <xf numFmtId="39" fontId="29" fillId="0" borderId="78" xfId="16" applyNumberFormat="1" applyFont="1" applyFill="1" applyBorder="1" applyAlignment="1" applyProtection="1">
      <protection locked="0"/>
    </xf>
    <xf numFmtId="0" fontId="34" fillId="0" borderId="74" xfId="16" applyFont="1" applyBorder="1" applyAlignment="1"/>
    <xf numFmtId="169" fontId="31" fillId="0" borderId="84" xfId="16" applyNumberFormat="1" applyFont="1" applyFill="1" applyBorder="1" applyAlignment="1" applyProtection="1">
      <alignment shrinkToFit="1"/>
      <protection locked="0"/>
    </xf>
    <xf numFmtId="0" fontId="40" fillId="0" borderId="85" xfId="16" applyFont="1" applyFill="1" applyBorder="1" applyAlignment="1" applyProtection="1">
      <alignment shrinkToFit="1"/>
      <protection locked="0"/>
    </xf>
    <xf numFmtId="169" fontId="31" fillId="0" borderId="86" xfId="16" applyNumberFormat="1" applyFont="1" applyFill="1" applyBorder="1" applyAlignment="1" applyProtection="1">
      <alignment shrinkToFit="1"/>
      <protection locked="0"/>
    </xf>
    <xf numFmtId="0" fontId="40" fillId="0" borderId="87" xfId="16" applyFont="1" applyFill="1" applyBorder="1" applyAlignment="1" applyProtection="1">
      <alignment shrinkToFit="1"/>
      <protection locked="0"/>
    </xf>
    <xf numFmtId="0" fontId="31" fillId="0" borderId="84" xfId="16" applyFont="1" applyFill="1" applyBorder="1" applyAlignment="1" applyProtection="1">
      <alignment shrinkToFit="1"/>
      <protection locked="0"/>
    </xf>
    <xf numFmtId="0" fontId="35" fillId="0" borderId="88" xfId="16" applyFont="1" applyFill="1" applyBorder="1" applyAlignment="1" applyProtection="1">
      <alignment horizontal="center" vertical="center" wrapText="1"/>
      <protection locked="0"/>
    </xf>
    <xf numFmtId="0" fontId="35" fillId="0" borderId="89" xfId="16" applyFont="1" applyFill="1" applyBorder="1" applyAlignment="1" applyProtection="1">
      <alignment horizontal="center" vertical="center" wrapText="1"/>
      <protection locked="0"/>
    </xf>
    <xf numFmtId="39" fontId="29" fillId="0" borderId="76" xfId="16" applyNumberFormat="1" applyFont="1" applyFill="1" applyBorder="1" applyAlignment="1" applyProtection="1">
      <alignment vertical="center" shrinkToFit="1"/>
      <protection locked="0"/>
    </xf>
    <xf numFmtId="39" fontId="34" fillId="0" borderId="76" xfId="16" applyNumberFormat="1" applyFont="1" applyFill="1" applyBorder="1" applyAlignment="1" applyProtection="1">
      <alignment vertical="center" shrinkToFit="1"/>
      <protection locked="0"/>
    </xf>
    <xf numFmtId="0" fontId="38" fillId="0" borderId="75" xfId="16" applyFont="1" applyFill="1" applyBorder="1" applyAlignment="1" applyProtection="1">
      <alignment horizontal="left" vertical="center" wrapText="1"/>
      <protection locked="0"/>
    </xf>
    <xf numFmtId="0" fontId="38" fillId="0" borderId="66" xfId="16" applyFont="1" applyFill="1" applyBorder="1" applyAlignment="1" applyProtection="1">
      <alignment horizontal="left" vertical="center" wrapText="1"/>
      <protection locked="0"/>
    </xf>
    <xf numFmtId="39" fontId="29" fillId="0" borderId="28" xfId="16" applyNumberFormat="1" applyFont="1" applyFill="1" applyBorder="1" applyAlignment="1" applyProtection="1">
      <alignment horizontal="center" vertical="center"/>
      <protection locked="0"/>
    </xf>
    <xf numFmtId="39" fontId="29" fillId="0" borderId="66" xfId="16" applyNumberFormat="1" applyFont="1" applyFill="1" applyBorder="1" applyAlignment="1" applyProtection="1">
      <alignment horizontal="center" vertical="center"/>
      <protection locked="0"/>
    </xf>
    <xf numFmtId="0" fontId="34" fillId="0" borderId="79" xfId="16" applyFont="1" applyBorder="1" applyAlignment="1">
      <alignment horizontal="center"/>
    </xf>
    <xf numFmtId="0" fontId="34" fillId="0" borderId="80" xfId="16" applyFont="1" applyBorder="1" applyAlignment="1">
      <alignment horizontal="center"/>
    </xf>
    <xf numFmtId="0" fontId="31" fillId="0" borderId="62" xfId="16" applyFont="1" applyFill="1" applyBorder="1" applyAlignment="1" applyProtection="1">
      <alignment horizontal="center" vertical="center" shrinkToFit="1"/>
      <protection locked="0"/>
    </xf>
    <xf numFmtId="0" fontId="31" fillId="0" borderId="64" xfId="16" applyFont="1" applyFill="1" applyBorder="1" applyAlignment="1" applyProtection="1">
      <alignment horizontal="center" vertical="center" shrinkToFit="1"/>
      <protection locked="0"/>
    </xf>
    <xf numFmtId="0" fontId="31" fillId="0" borderId="66" xfId="16" applyNumberFormat="1" applyFont="1" applyFill="1" applyBorder="1" applyAlignment="1" applyProtection="1">
      <alignment horizontal="center" vertical="center" shrinkToFit="1"/>
      <protection locked="0"/>
    </xf>
    <xf numFmtId="169" fontId="38" fillId="0" borderId="66" xfId="16" applyNumberFormat="1" applyFont="1" applyFill="1" applyBorder="1" applyAlignment="1" applyProtection="1">
      <alignment horizontal="justify" vertical="center" wrapText="1" shrinkToFit="1"/>
      <protection locked="0"/>
    </xf>
    <xf numFmtId="0" fontId="36" fillId="0" borderId="71" xfId="16" applyFont="1" applyFill="1" applyBorder="1" applyAlignment="1" applyProtection="1">
      <alignment horizontal="justify" vertical="center" wrapText="1" shrinkToFit="1"/>
      <protection locked="0"/>
    </xf>
    <xf numFmtId="39" fontId="29" fillId="0" borderId="67" xfId="16" applyNumberFormat="1" applyFont="1" applyFill="1" applyBorder="1" applyAlignment="1" applyProtection="1">
      <alignment vertical="center"/>
      <protection locked="0"/>
    </xf>
    <xf numFmtId="39" fontId="29" fillId="0" borderId="72" xfId="16" applyNumberFormat="1" applyFont="1" applyFill="1" applyBorder="1" applyAlignment="1" applyProtection="1">
      <alignment vertical="center"/>
      <protection locked="0"/>
    </xf>
    <xf numFmtId="39" fontId="29" fillId="0" borderId="70" xfId="16" applyNumberFormat="1" applyFont="1" applyFill="1" applyBorder="1" applyAlignment="1" applyProtection="1">
      <alignment shrinkToFit="1"/>
      <protection locked="0"/>
    </xf>
    <xf numFmtId="0" fontId="34" fillId="0" borderId="74" xfId="16" applyFont="1" applyBorder="1" applyAlignment="1">
      <alignment shrinkToFit="1"/>
    </xf>
    <xf numFmtId="39" fontId="29" fillId="0" borderId="67" xfId="16" applyNumberFormat="1" applyFont="1" applyFill="1" applyBorder="1" applyAlignment="1" applyProtection="1">
      <alignment vertical="center" shrinkToFit="1"/>
      <protection locked="0"/>
    </xf>
    <xf numFmtId="39" fontId="34" fillId="0" borderId="72" xfId="16" applyNumberFormat="1" applyFont="1" applyFill="1" applyBorder="1" applyAlignment="1" applyProtection="1">
      <alignment vertical="center" shrinkToFit="1"/>
      <protection locked="0"/>
    </xf>
    <xf numFmtId="0" fontId="35" fillId="0" borderId="37" xfId="0" applyFont="1" applyFill="1" applyBorder="1" applyAlignment="1">
      <alignment horizontal="center" vertical="center" shrinkToFit="1"/>
    </xf>
    <xf numFmtId="0" fontId="35" fillId="0" borderId="39" xfId="0" applyFont="1" applyFill="1" applyBorder="1" applyAlignment="1">
      <alignment horizontal="center" vertical="center" shrinkToFit="1"/>
    </xf>
    <xf numFmtId="0" fontId="29" fillId="0" borderId="55" xfId="16" applyFont="1" applyFill="1" applyBorder="1" applyAlignment="1">
      <alignment horizontal="center" vertical="center" shrinkToFit="1"/>
    </xf>
    <xf numFmtId="0" fontId="29" fillId="0" borderId="56" xfId="16" applyFont="1" applyFill="1" applyBorder="1" applyAlignment="1">
      <alignment horizontal="center" vertical="center" shrinkToFit="1"/>
    </xf>
    <xf numFmtId="0" fontId="36" fillId="0" borderId="57" xfId="16" applyFont="1" applyFill="1" applyBorder="1" applyAlignment="1">
      <alignment horizontal="left" vertical="justify" wrapText="1" shrinkToFit="1"/>
    </xf>
    <xf numFmtId="0" fontId="36" fillId="0" borderId="58" xfId="16" applyFont="1" applyFill="1" applyBorder="1" applyAlignment="1">
      <alignment horizontal="left" vertical="justify" wrapText="1" shrinkToFit="1"/>
    </xf>
    <xf numFmtId="0" fontId="36" fillId="0" borderId="59" xfId="16" applyFont="1" applyFill="1" applyBorder="1" applyAlignment="1">
      <alignment horizontal="left" vertical="justify" wrapText="1" shrinkToFit="1"/>
    </xf>
    <xf numFmtId="167" fontId="31" fillId="0" borderId="62" xfId="16" applyNumberFormat="1" applyFont="1" applyFill="1" applyBorder="1" applyAlignment="1" applyProtection="1">
      <alignment vertical="center" shrinkToFit="1"/>
      <protection locked="0"/>
    </xf>
    <xf numFmtId="167" fontId="31" fillId="0" borderId="64" xfId="16" applyNumberFormat="1" applyFont="1" applyFill="1" applyBorder="1" applyAlignment="1" applyProtection="1">
      <alignment vertical="center" shrinkToFit="1"/>
      <protection locked="0"/>
    </xf>
    <xf numFmtId="0" fontId="38" fillId="0" borderId="60" xfId="16" applyFont="1" applyFill="1" applyBorder="1" applyAlignment="1" applyProtection="1">
      <alignment horizontal="center" vertical="center"/>
      <protection locked="0"/>
    </xf>
    <xf numFmtId="0" fontId="39" fillId="0" borderId="63" xfId="16" applyFont="1" applyFill="1" applyBorder="1" applyAlignment="1" applyProtection="1">
      <alignment horizontal="center" vertical="center"/>
      <protection locked="0"/>
    </xf>
    <xf numFmtId="0" fontId="39" fillId="0" borderId="61" xfId="16" applyFont="1" applyFill="1" applyBorder="1" applyAlignment="1" applyProtection="1">
      <alignment horizontal="center" vertical="center"/>
      <protection locked="0"/>
    </xf>
    <xf numFmtId="1" fontId="31" fillId="0" borderId="62" xfId="16" applyNumberFormat="1" applyFont="1" applyFill="1" applyBorder="1" applyAlignment="1" applyProtection="1">
      <alignment horizontal="center" vertical="center"/>
      <protection locked="0"/>
    </xf>
    <xf numFmtId="1" fontId="31" fillId="0" borderId="64" xfId="16" applyNumberFormat="1" applyFont="1" applyFill="1" applyBorder="1" applyAlignment="1" applyProtection="1">
      <alignment horizontal="center" vertical="center"/>
      <protection locked="0"/>
    </xf>
    <xf numFmtId="0" fontId="29" fillId="0" borderId="40" xfId="0" applyFont="1" applyFill="1" applyBorder="1" applyAlignment="1">
      <alignment horizontal="center" vertical="center" shrinkToFit="1"/>
    </xf>
    <xf numFmtId="0" fontId="29" fillId="0" borderId="41" xfId="0" applyFont="1" applyFill="1" applyBorder="1" applyAlignment="1">
      <alignment horizontal="center" vertical="center" shrinkToFit="1"/>
    </xf>
    <xf numFmtId="0" fontId="31" fillId="0" borderId="42" xfId="16" applyFont="1" applyFill="1" applyBorder="1" applyAlignment="1">
      <alignment horizontal="center" wrapText="1" shrinkToFit="1"/>
    </xf>
    <xf numFmtId="0" fontId="31" fillId="0" borderId="43" xfId="16" applyFont="1" applyFill="1" applyBorder="1" applyAlignment="1">
      <alignment horizontal="center" wrapText="1" shrinkToFit="1"/>
    </xf>
    <xf numFmtId="0" fontId="31" fillId="0" borderId="44" xfId="16" applyFont="1" applyFill="1" applyBorder="1" applyAlignment="1">
      <alignment horizontal="center" wrapText="1" shrinkToFit="1"/>
    </xf>
    <xf numFmtId="17" fontId="32" fillId="0" borderId="45" xfId="16" applyNumberFormat="1" applyFont="1" applyBorder="1" applyAlignment="1">
      <alignment horizontal="center" vertical="center" shrinkToFit="1"/>
    </xf>
    <xf numFmtId="0" fontId="32" fillId="0" borderId="46" xfId="16" applyNumberFormat="1" applyFont="1" applyBorder="1" applyAlignment="1">
      <alignment horizontal="center" vertical="center" shrinkToFit="1"/>
    </xf>
    <xf numFmtId="0" fontId="32" fillId="0" borderId="47" xfId="16" applyNumberFormat="1" applyFont="1" applyBorder="1" applyAlignment="1">
      <alignment horizontal="center" vertical="center" shrinkToFit="1"/>
    </xf>
    <xf numFmtId="0" fontId="21" fillId="0" borderId="33" xfId="0" applyFont="1" applyFill="1" applyBorder="1" applyAlignment="1">
      <alignment horizontal="center" vertical="center" wrapText="1"/>
    </xf>
    <xf numFmtId="0" fontId="33" fillId="0" borderId="34" xfId="0" applyFont="1" applyFill="1" applyBorder="1" applyAlignment="1">
      <alignment horizontal="center" vertical="center" wrapText="1"/>
    </xf>
    <xf numFmtId="0" fontId="29" fillId="0" borderId="49" xfId="16" applyFont="1" applyFill="1" applyBorder="1" applyAlignment="1">
      <alignment horizontal="center" vertical="center" shrinkToFit="1"/>
    </xf>
    <xf numFmtId="0" fontId="29" fillId="0" borderId="50" xfId="16" applyFont="1" applyFill="1" applyBorder="1" applyAlignment="1">
      <alignment horizontal="center" vertical="center" shrinkToFit="1"/>
    </xf>
    <xf numFmtId="0" fontId="34" fillId="0" borderId="51" xfId="16" applyFont="1" applyFill="1" applyBorder="1" applyAlignment="1">
      <alignment horizontal="left" wrapText="1" shrinkToFit="1"/>
    </xf>
    <xf numFmtId="0" fontId="34" fillId="0" borderId="52" xfId="16" applyFont="1" applyFill="1" applyBorder="1" applyAlignment="1">
      <alignment horizontal="left" wrapText="1" shrinkToFit="1"/>
    </xf>
    <xf numFmtId="0" fontId="34" fillId="0" borderId="53" xfId="16" applyFont="1" applyFill="1" applyBorder="1" applyAlignment="1">
      <alignment horizontal="left" wrapText="1" shrinkToFit="1"/>
    </xf>
  </cellXfs>
  <cellStyles count="19">
    <cellStyle name="Moeda" xfId="15" builtinId="4"/>
    <cellStyle name="Moeda 2" xfId="1"/>
    <cellStyle name="Moeda 2 2" xfId="11"/>
    <cellStyle name="Moeda 2 2 2" xfId="14"/>
    <cellStyle name="Normal" xfId="0" builtinId="0"/>
    <cellStyle name="Normal 2" xfId="2"/>
    <cellStyle name="Normal 2 2" xfId="3"/>
    <cellStyle name="Normal 2 2 2" xfId="8"/>
    <cellStyle name="Normal 2 2 2 2" xfId="12"/>
    <cellStyle name="Normal 2 3" xfId="4"/>
    <cellStyle name="Normal 2 4" xfId="16"/>
    <cellStyle name="Normal 3" xfId="5"/>
    <cellStyle name="Normal 4" xfId="10"/>
    <cellStyle name="Normal_Cronograma São Carlos Interceptor Corrego Gregorio fev 2013" xfId="17"/>
    <cellStyle name="TableStyleLight1" xfId="6"/>
    <cellStyle name="Vírgula" xfId="18" builtinId="3"/>
    <cellStyle name="Vírgula 2" xfId="7"/>
    <cellStyle name="Vírgula 2 2" xfId="9"/>
    <cellStyle name="Vírgula 2 2 2" xfId="1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D9D9D9"/>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564416</xdr:colOff>
      <xdr:row>0</xdr:row>
      <xdr:rowOff>254659</xdr:rowOff>
    </xdr:from>
    <xdr:to>
      <xdr:col>9</xdr:col>
      <xdr:colOff>1277936</xdr:colOff>
      <xdr:row>2</xdr:row>
      <xdr:rowOff>653899</xdr:rowOff>
    </xdr:to>
    <xdr:pic>
      <xdr:nvPicPr>
        <xdr:cNvPr id="2" name="Picture 8"/>
        <xdr:cNvPicPr/>
      </xdr:nvPicPr>
      <xdr:blipFill>
        <a:blip xmlns:r="http://schemas.openxmlformats.org/officeDocument/2006/relationships" r:embed="rId1"/>
        <a:stretch/>
      </xdr:blipFill>
      <xdr:spPr>
        <a:xfrm>
          <a:off x="15471041" y="254659"/>
          <a:ext cx="713520" cy="1244584"/>
        </a:xfrm>
        <a:prstGeom prst="rect">
          <a:avLst/>
        </a:prstGeom>
        <a:ln w="0">
          <a:noFill/>
        </a:ln>
      </xdr:spPr>
    </xdr:pic>
    <xdr:clientData/>
  </xdr:twoCellAnchor>
  <xdr:twoCellAnchor>
    <xdr:from>
      <xdr:col>8</xdr:col>
      <xdr:colOff>154781</xdr:colOff>
      <xdr:row>1</xdr:row>
      <xdr:rowOff>190500</xdr:rowOff>
    </xdr:from>
    <xdr:to>
      <xdr:col>8</xdr:col>
      <xdr:colOff>1119188</xdr:colOff>
      <xdr:row>2</xdr:row>
      <xdr:rowOff>285750</xdr:rowOff>
    </xdr:to>
    <xdr:sp macro="" textlink="">
      <xdr:nvSpPr>
        <xdr:cNvPr id="4" name="CaixaDeTexto 3"/>
        <xdr:cNvSpPr txBox="1"/>
      </xdr:nvSpPr>
      <xdr:spPr>
        <a:xfrm>
          <a:off x="13739812" y="666750"/>
          <a:ext cx="964407" cy="464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FF0000"/>
              </a:solidFill>
            </a:rPr>
            <a:t>LOGO</a:t>
          </a:r>
          <a:r>
            <a:rPr lang="pt-BR" sz="1200" b="1" baseline="0">
              <a:solidFill>
                <a:srgbClr val="FF0000"/>
              </a:solidFill>
            </a:rPr>
            <a:t> EMPRESA</a:t>
          </a:r>
          <a:endParaRPr lang="pt-BR" sz="12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24</xdr:row>
      <xdr:rowOff>45720</xdr:rowOff>
    </xdr:from>
    <xdr:to>
      <xdr:col>4</xdr:col>
      <xdr:colOff>198682</xdr:colOff>
      <xdr:row>26</xdr:row>
      <xdr:rowOff>129540</xdr:rowOff>
    </xdr:to>
    <xdr:sp macro="" textlink="">
      <xdr:nvSpPr>
        <xdr:cNvPr id="2" name="Chave esquerda 1"/>
        <xdr:cNvSpPr>
          <a:spLocks/>
        </xdr:cNvSpPr>
      </xdr:nvSpPr>
      <xdr:spPr bwMode="auto">
        <a:xfrm>
          <a:off x="4505325" y="4893945"/>
          <a:ext cx="103432" cy="407670"/>
        </a:xfrm>
        <a:prstGeom prst="leftBrace">
          <a:avLst>
            <a:gd name="adj1" fmla="val 8432"/>
            <a:gd name="adj2" fmla="val 50852"/>
          </a:avLst>
        </a:prstGeom>
        <a:noFill/>
        <a:ln w="6350" cap="rnd">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6576" tIns="32004" rIns="0" bIns="0" anchor="t" upright="1"/>
        <a:lstStyle/>
        <a:p>
          <a:pPr algn="l" rtl="0">
            <a:defRPr sz="1000"/>
          </a:pPr>
          <a:r>
            <a:rPr lang="pt-BR" sz="1200" b="0" i="0" u="none" strike="noStrike" baseline="0">
              <a:solidFill>
                <a:srgbClr val="000000"/>
              </a:solidFill>
              <a:latin typeface="Times New Roman"/>
              <a:cs typeface="Times New Roman"/>
            </a:rPr>
            <a:t> </a:t>
          </a:r>
        </a:p>
      </xdr:txBody>
    </xdr:sp>
    <xdr:clientData/>
  </xdr:twoCellAnchor>
  <xdr:twoCellAnchor>
    <xdr:from>
      <xdr:col>3</xdr:col>
      <xdr:colOff>396240</xdr:colOff>
      <xdr:row>34</xdr:row>
      <xdr:rowOff>140970</xdr:rowOff>
    </xdr:from>
    <xdr:to>
      <xdr:col>3</xdr:col>
      <xdr:colOff>437061</xdr:colOff>
      <xdr:row>37</xdr:row>
      <xdr:rowOff>28616</xdr:rowOff>
    </xdr:to>
    <xdr:sp macro="" textlink="">
      <xdr:nvSpPr>
        <xdr:cNvPr id="3" name="Colchete esquerdo 2"/>
        <xdr:cNvSpPr>
          <a:spLocks/>
        </xdr:cNvSpPr>
      </xdr:nvSpPr>
      <xdr:spPr bwMode="auto">
        <a:xfrm>
          <a:off x="3968115" y="6656070"/>
          <a:ext cx="40821" cy="449621"/>
        </a:xfrm>
        <a:prstGeom prst="leftBracket">
          <a:avLst>
            <a:gd name="adj" fmla="val 805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6576" tIns="32004" rIns="0" bIns="0" anchor="t" upright="1"/>
        <a:lstStyle/>
        <a:p>
          <a:pPr algn="l" rtl="0">
            <a:defRPr sz="1000"/>
          </a:pPr>
          <a:r>
            <a:rPr lang="pt-BR" sz="1200" b="0" i="0" u="none" strike="noStrike" baseline="0">
              <a:solidFill>
                <a:srgbClr val="000000"/>
              </a:solidFill>
              <a:latin typeface="Times New Roman"/>
              <a:cs typeface="Times New Roman"/>
            </a:rPr>
            <a:t> </a:t>
          </a:r>
        </a:p>
      </xdr:txBody>
    </xdr:sp>
    <xdr:clientData/>
  </xdr:twoCellAnchor>
  <xdr:twoCellAnchor>
    <xdr:from>
      <xdr:col>7</xdr:col>
      <xdr:colOff>38100</xdr:colOff>
      <xdr:row>34</xdr:row>
      <xdr:rowOff>102870</xdr:rowOff>
    </xdr:from>
    <xdr:to>
      <xdr:col>7</xdr:col>
      <xdr:colOff>95250</xdr:colOff>
      <xdr:row>37</xdr:row>
      <xdr:rowOff>3900</xdr:rowOff>
    </xdr:to>
    <xdr:sp macro="" textlink="">
      <xdr:nvSpPr>
        <xdr:cNvPr id="4" name="Colchete direito 4"/>
        <xdr:cNvSpPr>
          <a:spLocks/>
        </xdr:cNvSpPr>
      </xdr:nvSpPr>
      <xdr:spPr bwMode="auto">
        <a:xfrm>
          <a:off x="8172450" y="6617970"/>
          <a:ext cx="57150" cy="463005"/>
        </a:xfrm>
        <a:prstGeom prst="rightBracket">
          <a:avLst>
            <a:gd name="adj" fmla="val 796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6576" tIns="32004" rIns="0" bIns="0" anchor="t" upright="1"/>
        <a:lstStyle/>
        <a:p>
          <a:pPr algn="l" rtl="0">
            <a:defRPr sz="1000"/>
          </a:pPr>
          <a:r>
            <a:rPr lang="pt-BR" sz="1200" b="0" i="0" u="none" strike="noStrike" baseline="0">
              <a:solidFill>
                <a:srgbClr val="000000"/>
              </a:solidFill>
              <a:latin typeface="Times New Roman"/>
              <a:cs typeface="Times New Roman"/>
            </a:rPr>
            <a:t> </a:t>
          </a:r>
        </a:p>
      </xdr:txBody>
    </xdr:sp>
    <xdr:clientData/>
  </xdr:twoCellAnchor>
  <xdr:twoCellAnchor>
    <xdr:from>
      <xdr:col>7</xdr:col>
      <xdr:colOff>38100</xdr:colOff>
      <xdr:row>40</xdr:row>
      <xdr:rowOff>102870</xdr:rowOff>
    </xdr:from>
    <xdr:to>
      <xdr:col>7</xdr:col>
      <xdr:colOff>95250</xdr:colOff>
      <xdr:row>42</xdr:row>
      <xdr:rowOff>148622</xdr:rowOff>
    </xdr:to>
    <xdr:sp macro="" textlink="">
      <xdr:nvSpPr>
        <xdr:cNvPr id="5" name="Colchete direito 5"/>
        <xdr:cNvSpPr>
          <a:spLocks/>
        </xdr:cNvSpPr>
      </xdr:nvSpPr>
      <xdr:spPr bwMode="auto">
        <a:xfrm>
          <a:off x="8172450" y="7675245"/>
          <a:ext cx="57150" cy="445802"/>
        </a:xfrm>
        <a:prstGeom prst="rightBracket">
          <a:avLst>
            <a:gd name="adj" fmla="val 792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6576" tIns="32004" rIns="0" bIns="0" anchor="t" upright="1"/>
        <a:lstStyle/>
        <a:p>
          <a:pPr algn="l" rtl="0">
            <a:defRPr sz="1000"/>
          </a:pPr>
          <a:r>
            <a:rPr lang="pt-BR" sz="1200" b="0" i="0" u="none" strike="noStrike" baseline="0">
              <a:solidFill>
                <a:srgbClr val="000000"/>
              </a:solidFill>
              <a:latin typeface="Times New Roman"/>
              <a:cs typeface="Times New Roman"/>
            </a:rPr>
            <a:t> </a:t>
          </a:r>
        </a:p>
      </xdr:txBody>
    </xdr:sp>
    <xdr:clientData/>
  </xdr:twoCellAnchor>
  <xdr:twoCellAnchor>
    <xdr:from>
      <xdr:col>3</xdr:col>
      <xdr:colOff>369570</xdr:colOff>
      <xdr:row>40</xdr:row>
      <xdr:rowOff>131445</xdr:rowOff>
    </xdr:from>
    <xdr:to>
      <xdr:col>3</xdr:col>
      <xdr:colOff>415873</xdr:colOff>
      <xdr:row>43</xdr:row>
      <xdr:rowOff>9468</xdr:rowOff>
    </xdr:to>
    <xdr:sp macro="" textlink="">
      <xdr:nvSpPr>
        <xdr:cNvPr id="6" name="Colchete esquerdo 6"/>
        <xdr:cNvSpPr>
          <a:spLocks/>
        </xdr:cNvSpPr>
      </xdr:nvSpPr>
      <xdr:spPr bwMode="auto">
        <a:xfrm>
          <a:off x="3941445" y="7703820"/>
          <a:ext cx="46303" cy="439998"/>
        </a:xfrm>
        <a:prstGeom prst="leftBracket">
          <a:avLst>
            <a:gd name="adj" fmla="val 809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6576" tIns="32004" rIns="0" bIns="0" anchor="t" upright="1"/>
        <a:lstStyle/>
        <a:p>
          <a:pPr algn="l" rtl="0">
            <a:defRPr sz="1000"/>
          </a:pPr>
          <a:r>
            <a:rPr lang="pt-BR" sz="1200" b="0" i="0" u="none" strike="noStrike" baseline="0">
              <a:solidFill>
                <a:srgbClr val="000000"/>
              </a:solidFill>
              <a:latin typeface="Times New Roman"/>
              <a:cs typeface="Times New Roman"/>
            </a:rPr>
            <a:t> </a:t>
          </a:r>
        </a:p>
      </xdr:txBody>
    </xdr:sp>
    <xdr:clientData/>
  </xdr:twoCellAnchor>
  <xdr:twoCellAnchor>
    <xdr:from>
      <xdr:col>2</xdr:col>
      <xdr:colOff>304800</xdr:colOff>
      <xdr:row>4</xdr:row>
      <xdr:rowOff>19050</xdr:rowOff>
    </xdr:from>
    <xdr:to>
      <xdr:col>3</xdr:col>
      <xdr:colOff>659607</xdr:colOff>
      <xdr:row>6</xdr:row>
      <xdr:rowOff>159544</xdr:rowOff>
    </xdr:to>
    <xdr:sp macro="" textlink="">
      <xdr:nvSpPr>
        <xdr:cNvPr id="8" name="CaixaDeTexto 7"/>
        <xdr:cNvSpPr txBox="1"/>
      </xdr:nvSpPr>
      <xdr:spPr>
        <a:xfrm>
          <a:off x="1524000" y="676275"/>
          <a:ext cx="964407" cy="464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FF0000"/>
              </a:solidFill>
            </a:rPr>
            <a:t>LOGO</a:t>
          </a:r>
          <a:r>
            <a:rPr lang="pt-BR" sz="1200" b="1" baseline="0">
              <a:solidFill>
                <a:srgbClr val="FF0000"/>
              </a:solidFill>
            </a:rPr>
            <a:t> EMPRESA</a:t>
          </a:r>
          <a:endParaRPr lang="pt-BR" sz="12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68037</xdr:colOff>
      <xdr:row>0</xdr:row>
      <xdr:rowOff>201386</xdr:rowOff>
    </xdr:from>
    <xdr:to>
      <xdr:col>1</xdr:col>
      <xdr:colOff>330655</xdr:colOff>
      <xdr:row>2</xdr:row>
      <xdr:rowOff>515711</xdr:rowOff>
    </xdr:to>
    <xdr:pic>
      <xdr:nvPicPr>
        <xdr:cNvPr id="2" name="Picture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7" y="201386"/>
          <a:ext cx="847725" cy="1130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340179</xdr:colOff>
      <xdr:row>0</xdr:row>
      <xdr:rowOff>133350</xdr:rowOff>
    </xdr:from>
    <xdr:to>
      <xdr:col>10</xdr:col>
      <xdr:colOff>1304586</xdr:colOff>
      <xdr:row>1</xdr:row>
      <xdr:rowOff>94230</xdr:rowOff>
    </xdr:to>
    <xdr:sp macro="" textlink="">
      <xdr:nvSpPr>
        <xdr:cNvPr id="3" name="CaixaDeTexto 2"/>
        <xdr:cNvSpPr txBox="1"/>
      </xdr:nvSpPr>
      <xdr:spPr>
        <a:xfrm>
          <a:off x="16410215" y="133350"/>
          <a:ext cx="964407" cy="464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FF0000"/>
              </a:solidFill>
            </a:rPr>
            <a:t>LOGO</a:t>
          </a:r>
          <a:r>
            <a:rPr lang="pt-BR" sz="1200" b="1" baseline="0">
              <a:solidFill>
                <a:srgbClr val="FF0000"/>
              </a:solidFill>
            </a:rPr>
            <a:t> EMPRESA</a:t>
          </a:r>
          <a:endParaRPr lang="pt-BR" sz="12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os\Alex\LICITA&#199;&#213;ES%20OBRAS%20DIVERSAS\2023\Caixa%20Divisora%20ETE\PLAN-Cx_Div_Vaz&#227;o-ETE-R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amac\GDMAP\Licita&#231;&#245;es\7038-23%20-%20Drenagem%20S&#227;o%20Jo&#227;o%20Batista%20(BR%20Aves%20Fase%20Bairros)\Cota&#231;&#227;o%20tubos\Mapa%20cota&#231;&#227;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pper-fs\GPP\Users\gpp002\OneDrive\Engenharia_PMSA\PROJETOS\2019.003%20-%20REFORMA%20GINASIO%20MARIO%20COVAS\LICITA&#199;&#195;O_R01\PM_V3.0.5-GMC-20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_Alex\FEHIDRO\FEHIDRO%20TJ_2024\Perdas%20Vila%20Nery\Planilha%20e%20cronograma_V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sheetName val="CRONOGRAMA"/>
      <sheetName val="BDI"/>
      <sheetName val="MAPA DE COTAÇÕES"/>
    </sheetNames>
    <sheetDataSet>
      <sheetData sheetId="0">
        <row r="4">
          <cell r="A4" t="str">
            <v>CONSTRUÇÃO DE EDIFÍCIOS</v>
          </cell>
          <cell r="B4">
            <v>0.2034</v>
          </cell>
          <cell r="C4">
            <v>0.22120000000000001</v>
          </cell>
          <cell r="D4">
            <v>0.25</v>
          </cell>
        </row>
        <row r="5">
          <cell r="A5" t="str">
            <v>CONSTRUÇÃO DE RODOVIAS E FERROVIAS</v>
          </cell>
          <cell r="B5">
            <v>0.19600000000000001</v>
          </cell>
          <cell r="C5">
            <v>0.2097</v>
          </cell>
          <cell r="D5">
            <v>0.24229999999999999</v>
          </cell>
        </row>
        <row r="6">
          <cell r="A6" t="str">
            <v>CONSTRUÇÃO DE REDES DE ABASTECIMENTO DE ÁGUA, COLETA DE ESGOTO E CONSTRUÇÕES CORRELATAS</v>
          </cell>
          <cell r="B6">
            <v>0.20760000000000001</v>
          </cell>
          <cell r="C6">
            <v>0.24179999999999999</v>
          </cell>
          <cell r="D6">
            <v>0.26440000000000002</v>
          </cell>
        </row>
        <row r="7">
          <cell r="A7" t="str">
            <v xml:space="preserve">OBRAS PORTUÁRIAS, MARÍTIMAS E FLUVIAIS </v>
          </cell>
          <cell r="B7">
            <v>0.22800000000000001</v>
          </cell>
          <cell r="C7">
            <v>0.27479999999999999</v>
          </cell>
          <cell r="D7">
            <v>0.3095</v>
          </cell>
        </row>
        <row r="8">
          <cell r="A8">
            <v>0</v>
          </cell>
          <cell r="B8">
            <v>0</v>
          </cell>
          <cell r="C8">
            <v>0</v>
          </cell>
          <cell r="D8">
            <v>0</v>
          </cell>
        </row>
        <row r="9">
          <cell r="A9" t="str">
            <v>BDI PARA ITENS DE MERO FORNECIMENTO DE MATERIAIS E EQUIPAMENTOS</v>
          </cell>
          <cell r="B9">
            <v>0.111</v>
          </cell>
          <cell r="C9">
            <v>0.14019999999999999</v>
          </cell>
          <cell r="D9">
            <v>0.16800000000000001</v>
          </cell>
        </row>
        <row r="12">
          <cell r="A12" t="str">
            <v>ADMINISTRAÇÃO CENTRAL</v>
          </cell>
          <cell r="B12" t="str">
            <v>1° Quartil</v>
          </cell>
          <cell r="C12" t="str">
            <v>Médio</v>
          </cell>
          <cell r="D12" t="str">
            <v>3° Quartil</v>
          </cell>
        </row>
        <row r="13">
          <cell r="A13" t="str">
            <v>CONSTRUÇÃO DE EDIFÍCIOS</v>
          </cell>
          <cell r="B13">
            <v>0.03</v>
          </cell>
          <cell r="C13">
            <v>0.04</v>
          </cell>
          <cell r="D13">
            <v>5.5E-2</v>
          </cell>
        </row>
        <row r="14">
          <cell r="A14" t="str">
            <v>CONSTRUÇÃO DE RODOVIAS E FERROVIAS</v>
          </cell>
          <cell r="B14">
            <v>3.7999999999999999E-2</v>
          </cell>
          <cell r="C14">
            <v>4.0099999999999997E-2</v>
          </cell>
          <cell r="D14">
            <v>4.6699999999999998E-2</v>
          </cell>
        </row>
        <row r="15">
          <cell r="A15" t="str">
            <v>CONSTRUÇÃO DE REDES DE ABASTECIMENTO DE ÁGUA, COLETA DE ESGOTO E CONSTRUÇÕES CORRELATAS</v>
          </cell>
          <cell r="B15">
            <v>3.4299999999999997E-2</v>
          </cell>
          <cell r="C15">
            <v>4.9299999999999997E-2</v>
          </cell>
          <cell r="D15">
            <v>6.7100000000000007E-2</v>
          </cell>
        </row>
        <row r="16">
          <cell r="A16" t="str">
            <v xml:space="preserve">CONSTRUÇÃO E MANUTENÇÃO DE ESTAÇÕES E REDES DE DISTRIBUIÇÃO DE ENERGIA ELÉTRICA </v>
          </cell>
          <cell r="B16">
            <v>5.2900000000000003E-2</v>
          </cell>
          <cell r="C16">
            <v>5.9200000000000003E-2</v>
          </cell>
          <cell r="D16">
            <v>7.9299999999999995E-2</v>
          </cell>
        </row>
        <row r="17">
          <cell r="A17" t="str">
            <v>SEGURO + GARANTIA</v>
          </cell>
          <cell r="B17" t="str">
            <v>1° Quartil</v>
          </cell>
          <cell r="C17" t="str">
            <v>Médio</v>
          </cell>
          <cell r="D17" t="str">
            <v>3° Quartil</v>
          </cell>
        </row>
        <row r="18">
          <cell r="A18" t="str">
            <v>CONSTRUÇÃO DE EDIFÍCIOS</v>
          </cell>
          <cell r="B18">
            <v>8.0000000000000002E-3</v>
          </cell>
          <cell r="C18">
            <v>8.0000000000000002E-3</v>
          </cell>
          <cell r="D18">
            <v>0.01</v>
          </cell>
        </row>
        <row r="19">
          <cell r="A19">
            <v>0</v>
          </cell>
          <cell r="B19">
            <v>0</v>
          </cell>
          <cell r="C19">
            <v>0</v>
          </cell>
          <cell r="D19">
            <v>0</v>
          </cell>
        </row>
        <row r="20">
          <cell r="A20" t="str">
            <v>CONSTRUÇÃO DE RODOVIAS E FERROVIAS</v>
          </cell>
          <cell r="B20">
            <v>3.2000000000000002E-3</v>
          </cell>
          <cell r="C20">
            <v>4.0000000000000001E-3</v>
          </cell>
          <cell r="D20">
            <v>7.4000000000000003E-3</v>
          </cell>
        </row>
        <row r="21">
          <cell r="A21" t="str">
            <v>CONSTRUÇÃO DE REDES DE ABASTECIMENTO DE ÁGUA, COLETA DE ESGOTO E CONSTRUÇÕES CORRELATAS</v>
          </cell>
          <cell r="B21">
            <v>2.8E-3</v>
          </cell>
          <cell r="C21">
            <v>4.8999999999999998E-3</v>
          </cell>
          <cell r="D21">
            <v>7.4999999999999997E-3</v>
          </cell>
        </row>
        <row r="22">
          <cell r="A22" t="str">
            <v xml:space="preserve">CONSTRUÇÃO E MANUTENÇÃO DE ESTAÇÕES E REDES DE DISTRIBUIÇÃO DE ENERGIA ELÉTRICA </v>
          </cell>
          <cell r="B22">
            <v>2.5000000000000001E-3</v>
          </cell>
          <cell r="C22">
            <v>5.1000000000000004E-3</v>
          </cell>
          <cell r="D22">
            <v>5.5999999999999999E-3</v>
          </cell>
        </row>
        <row r="23">
          <cell r="A23" t="str">
            <v xml:space="preserve">OBRAS PORTUÁRIAS, MARÍTIMAS E FLUVIAIS </v>
          </cell>
          <cell r="B23">
            <v>8.0999999999999996E-3</v>
          </cell>
          <cell r="C23">
            <v>1.2200000000000001E-2</v>
          </cell>
          <cell r="D23">
            <v>1.9900000000000001E-2</v>
          </cell>
        </row>
        <row r="25">
          <cell r="A25" t="str">
            <v>RISCO</v>
          </cell>
          <cell r="B25" t="str">
            <v>1° Quartil</v>
          </cell>
          <cell r="C25" t="str">
            <v>Médio</v>
          </cell>
          <cell r="D25" t="str">
            <v>3° Quartil</v>
          </cell>
        </row>
        <row r="26">
          <cell r="A26" t="str">
            <v>CONSTRUÇÃO DE EDIFÍCIOS</v>
          </cell>
          <cell r="B26">
            <v>9.7000000000000003E-3</v>
          </cell>
          <cell r="C26">
            <v>1.2699999999999999E-2</v>
          </cell>
          <cell r="D26">
            <v>1.2699999999999999E-2</v>
          </cell>
        </row>
        <row r="27">
          <cell r="A27" t="str">
            <v>CONSTRUÇÃO DE RODOVIAS E FERROVIAS</v>
          </cell>
          <cell r="B27">
            <v>5.0000000000000001E-3</v>
          </cell>
          <cell r="C27">
            <v>5.5999999999999999E-3</v>
          </cell>
          <cell r="D27">
            <v>9.7000000000000003E-3</v>
          </cell>
        </row>
        <row r="28">
          <cell r="A28" t="str">
            <v>CONSTRUÇÃO DE REDES DE ABASTECIMENTO DE ÁGUA, COLETA DE ESGOTO E CONSTRUÇÕES CORRELATAS</v>
          </cell>
          <cell r="B28">
            <v>0.01</v>
          </cell>
          <cell r="C28">
            <v>1.3899999999999999E-2</v>
          </cell>
          <cell r="D28">
            <v>1.7399999999999999E-2</v>
          </cell>
        </row>
        <row r="29">
          <cell r="A29" t="str">
            <v xml:space="preserve">CONSTRUÇÃO E MANUTENÇÃO DE ESTAÇÕES E REDES DE DISTRIBUIÇÃO DE ENERGIA ELÉTRICA </v>
          </cell>
          <cell r="B29">
            <v>0.01</v>
          </cell>
          <cell r="C29">
            <v>1.4800000000000001E-2</v>
          </cell>
          <cell r="D29">
            <v>1.9699999999999999E-2</v>
          </cell>
        </row>
        <row r="30">
          <cell r="A30" t="str">
            <v xml:space="preserve">OBRAS PORTUÁRIAS, MARÍTIMAS E FLUVIAIS </v>
          </cell>
          <cell r="B30">
            <v>1.46E-2</v>
          </cell>
          <cell r="C30">
            <v>2.3199999999999998E-2</v>
          </cell>
          <cell r="D30">
            <v>3.1600000000000003E-2</v>
          </cell>
        </row>
        <row r="32">
          <cell r="A32" t="str">
            <v>DESPESA FINANCEIRA</v>
          </cell>
          <cell r="B32" t="str">
            <v>1° Quartil</v>
          </cell>
          <cell r="C32" t="str">
            <v>Médio</v>
          </cell>
          <cell r="D32" t="str">
            <v>3° Quartil</v>
          </cell>
        </row>
        <row r="33">
          <cell r="A33" t="str">
            <v>CONSTRUÇÃO DE EDIFÍCIOS</v>
          </cell>
          <cell r="B33">
            <v>5.8999999999999999E-3</v>
          </cell>
          <cell r="C33">
            <v>1.23E-2</v>
          </cell>
          <cell r="D33">
            <v>1.3899999999999999E-2</v>
          </cell>
        </row>
        <row r="34">
          <cell r="A34" t="str">
            <v>CONSTRUÇÃO DE RODOVIAS E FERROVIAS</v>
          </cell>
          <cell r="B34">
            <v>1.0200000000000001E-2</v>
          </cell>
          <cell r="C34">
            <v>1.11E-2</v>
          </cell>
          <cell r="D34">
            <v>1.21E-2</v>
          </cell>
        </row>
        <row r="35">
          <cell r="A35" t="str">
            <v>CONSTRUÇÃO DE REDES DE ABASTECIMENTO DE ÁGUA, COLETA DE ESGOTO E CONSTRUÇÕES CORRELATAS</v>
          </cell>
          <cell r="B35">
            <v>9.4000000000000004E-3</v>
          </cell>
          <cell r="C35">
            <v>9.9000000000000008E-3</v>
          </cell>
          <cell r="D35">
            <v>1.17E-2</v>
          </cell>
        </row>
        <row r="36">
          <cell r="A36" t="str">
            <v xml:space="preserve">CONSTRUÇÃO E MANUTENÇÃO DE ESTAÇÕES E REDES DE DISTRIBUIÇÃO DE ENERGIA ELÉTRICA </v>
          </cell>
          <cell r="B36">
            <v>1.01E-2</v>
          </cell>
          <cell r="C36">
            <v>1.0699999999999999E-2</v>
          </cell>
          <cell r="D36">
            <v>1.11E-2</v>
          </cell>
        </row>
        <row r="37">
          <cell r="A37" t="str">
            <v xml:space="preserve">OBRAS PORTUÁRIAS, MARÍTIMAS E FLUVIAIS </v>
          </cell>
          <cell r="B37">
            <v>9.4000000000000004E-3</v>
          </cell>
          <cell r="C37">
            <v>1.0200000000000001E-2</v>
          </cell>
          <cell r="D37">
            <v>1.3299999999999999E-2</v>
          </cell>
        </row>
        <row r="39">
          <cell r="A39" t="str">
            <v>LUCRO</v>
          </cell>
          <cell r="B39" t="str">
            <v>1° Quartil</v>
          </cell>
          <cell r="C39" t="str">
            <v>Médio</v>
          </cell>
          <cell r="D39" t="str">
            <v>3° Quartil</v>
          </cell>
        </row>
        <row r="40">
          <cell r="A40" t="str">
            <v>CONSTRUÇÃO DE EDIFÍCIOS</v>
          </cell>
          <cell r="B40">
            <v>6.1600000000000002E-2</v>
          </cell>
          <cell r="C40">
            <v>7.3999999999999996E-2</v>
          </cell>
          <cell r="D40">
            <v>8.9599999999999999E-2</v>
          </cell>
        </row>
        <row r="41">
          <cell r="A41" t="str">
            <v>CONSTRUÇÃO DE RODOVIAS E FERROVIAS</v>
          </cell>
          <cell r="B41">
            <v>6.6400000000000001E-2</v>
          </cell>
          <cell r="C41">
            <v>7.2999999999999995E-2</v>
          </cell>
          <cell r="D41">
            <v>8.6900000000000005E-2</v>
          </cell>
        </row>
        <row r="42">
          <cell r="A42" t="str">
            <v>CONSTRUÇÃO DE REDES DE ABASTECIMENTO DE ÁGUA, COLETA DE ESGOTO E CONSTRUÇÕES CORRELATAS</v>
          </cell>
          <cell r="B42">
            <v>6.7400000000000002E-2</v>
          </cell>
          <cell r="C42">
            <v>8.0399999999999999E-2</v>
          </cell>
          <cell r="D42">
            <v>9.4E-2</v>
          </cell>
        </row>
        <row r="43">
          <cell r="A43" t="str">
            <v xml:space="preserve">CONSTRUÇÃO E MANUTENÇÃO DE ESTAÇÕES E REDES DE DISTRIBUIÇÃO DE ENERGIA ELÉTRICA </v>
          </cell>
          <cell r="B43">
            <v>0.08</v>
          </cell>
          <cell r="C43">
            <v>8.3099999999999993E-2</v>
          </cell>
          <cell r="D43">
            <v>9.5100000000000004E-2</v>
          </cell>
        </row>
        <row r="44">
          <cell r="A44" t="str">
            <v xml:space="preserve">OBRAS PORTUÁRIAS, MARÍTIMAS E FLUVIAIS </v>
          </cell>
          <cell r="B44">
            <v>7.1400000000000005E-2</v>
          </cell>
          <cell r="C44">
            <v>8.4000000000000005E-2</v>
          </cell>
          <cell r="D44">
            <v>0.1043</v>
          </cell>
        </row>
      </sheetData>
      <sheetData sheetId="1">
        <row r="6">
          <cell r="A6" t="str">
            <v xml:space="preserve">LOCAL: </v>
          </cell>
        </row>
        <row r="10">
          <cell r="A10" t="str">
            <v>1.</v>
          </cell>
          <cell r="B10">
            <v>0</v>
          </cell>
          <cell r="C10">
            <v>0</v>
          </cell>
          <cell r="D10" t="str">
            <v>SERVIÇOS PRELIMINARES</v>
          </cell>
          <cell r="E10">
            <v>0</v>
          </cell>
          <cell r="F10">
            <v>0</v>
          </cell>
          <cell r="G10">
            <v>0</v>
          </cell>
          <cell r="H10">
            <v>0</v>
          </cell>
          <cell r="I10" t="str">
            <v xml:space="preserve"> </v>
          </cell>
          <cell r="J10">
            <v>14349.63</v>
          </cell>
          <cell r="K10">
            <v>8.9757828510613584E-3</v>
          </cell>
        </row>
        <row r="11">
          <cell r="A11" t="str">
            <v>1.1</v>
          </cell>
          <cell r="B11" t="str">
            <v>CPOS</v>
          </cell>
          <cell r="C11" t="str">
            <v>02.08.050</v>
          </cell>
          <cell r="D11" t="str">
            <v>PLACA DE IDENTIFICAÇÃO PARA OBRA EM LONA COM IMPRESSÃO DIGITAL E ESTRUTURA EM MADEIRA</v>
          </cell>
          <cell r="E11" t="str">
            <v>M2</v>
          </cell>
          <cell r="F11">
            <v>2.5</v>
          </cell>
          <cell r="G11">
            <v>178.78</v>
          </cell>
          <cell r="H11" t="str">
            <v>BDI 1</v>
          </cell>
          <cell r="I11">
            <v>220.14</v>
          </cell>
          <cell r="J11">
            <v>550.35</v>
          </cell>
          <cell r="K11">
            <v>0</v>
          </cell>
        </row>
        <row r="12">
          <cell r="A12" t="str">
            <v>1.2</v>
          </cell>
          <cell r="B12" t="str">
            <v>SINAPI</v>
          </cell>
          <cell r="C12">
            <v>10775</v>
          </cell>
          <cell r="D12" t="str">
            <v>LOCACAO DE CONTAINER 2,30 X 6,00 M, ALT. 2,50 M, COM 1 SANITARIO, PARA ESCRITÓRIO E DEPÓSITO, COMPLETO, SEM DIVISORIAS INTERNAS</v>
          </cell>
          <cell r="E12" t="str">
            <v>UNMÊS</v>
          </cell>
          <cell r="F12">
            <v>6</v>
          </cell>
          <cell r="G12">
            <v>823</v>
          </cell>
          <cell r="H12" t="str">
            <v>BDI 1</v>
          </cell>
          <cell r="I12">
            <v>1013.44</v>
          </cell>
          <cell r="J12">
            <v>6080.64</v>
          </cell>
          <cell r="K12">
            <v>0</v>
          </cell>
        </row>
        <row r="13">
          <cell r="A13" t="str">
            <v>1.3</v>
          </cell>
          <cell r="B13" t="str">
            <v>SUDECAP</v>
          </cell>
          <cell r="C13" t="str">
            <v>01.04.09</v>
          </cell>
          <cell r="D13" t="str">
            <v>TELA-TAPUME DE POLIPROPILENO H= 1,20 M, INCL. BASE</v>
          </cell>
          <cell r="E13" t="str">
            <v>M</v>
          </cell>
          <cell r="F13">
            <v>100</v>
          </cell>
          <cell r="G13">
            <v>9.1199999999999992</v>
          </cell>
          <cell r="H13" t="str">
            <v>BDI 1</v>
          </cell>
          <cell r="I13">
            <v>11.23</v>
          </cell>
          <cell r="J13">
            <v>1123</v>
          </cell>
          <cell r="K13">
            <v>0</v>
          </cell>
        </row>
        <row r="14">
          <cell r="A14" t="str">
            <v>1.4</v>
          </cell>
          <cell r="B14" t="str">
            <v>SINAPI</v>
          </cell>
          <cell r="C14">
            <v>97635</v>
          </cell>
          <cell r="D14" t="str">
            <v>DEMOLIÇÃO DE PAVIMENTO INTERTRAVADO, DE FORMA MANUAL, COM REAPROVEITAMENTO. AF_12/2017</v>
          </cell>
          <cell r="E14" t="str">
            <v>M2</v>
          </cell>
          <cell r="F14">
            <v>181.88</v>
          </cell>
          <cell r="G14">
            <v>18.07</v>
          </cell>
          <cell r="H14" t="str">
            <v>BDI 1</v>
          </cell>
          <cell r="I14">
            <v>22.25</v>
          </cell>
          <cell r="J14">
            <v>4046.83</v>
          </cell>
          <cell r="K14">
            <v>0</v>
          </cell>
        </row>
        <row r="15">
          <cell r="A15" t="str">
            <v>1.5</v>
          </cell>
          <cell r="B15" t="str">
            <v>CPOS</v>
          </cell>
          <cell r="C15" t="str">
            <v>03.01.240</v>
          </cell>
          <cell r="D15" t="str">
            <v>DEMOLIÇÃO MECANIZADA DE PAVIMENTO OU PISO EM CONCRETO, INCLUSIVE FRAGMENTAÇÃO, CARREGAMENTO, TRANSPORTE ATÉ 1 QUILÔMETRO E DESCARREGAMENTO</v>
          </cell>
          <cell r="E15" t="str">
            <v>M2</v>
          </cell>
          <cell r="F15">
            <v>66.099999999999994</v>
          </cell>
          <cell r="G15">
            <v>31.32</v>
          </cell>
          <cell r="H15" t="str">
            <v>BDI 1</v>
          </cell>
          <cell r="I15">
            <v>38.56</v>
          </cell>
          <cell r="J15">
            <v>2548.81</v>
          </cell>
          <cell r="K15">
            <v>0</v>
          </cell>
        </row>
        <row r="16">
          <cell r="A16" t="str">
            <v>2.</v>
          </cell>
          <cell r="B16">
            <v>0</v>
          </cell>
          <cell r="C16">
            <v>0</v>
          </cell>
          <cell r="D16" t="str">
            <v>MOVIMENTAÇÃO DE TERRA</v>
          </cell>
          <cell r="E16">
            <v>0</v>
          </cell>
          <cell r="F16">
            <v>0</v>
          </cell>
          <cell r="G16">
            <v>0</v>
          </cell>
          <cell r="H16">
            <v>0</v>
          </cell>
          <cell r="I16" t="str">
            <v xml:space="preserve"> </v>
          </cell>
          <cell r="J16">
            <v>97369.37999999999</v>
          </cell>
          <cell r="K16">
            <v>6.0905153040355521E-2</v>
          </cell>
        </row>
        <row r="17">
          <cell r="A17">
            <v>0</v>
          </cell>
          <cell r="B17">
            <v>0</v>
          </cell>
          <cell r="C17">
            <v>0</v>
          </cell>
          <cell r="D17" t="str">
            <v>RAMPA DE SERVIÇO E PATAMAR DE OPERAÇÕES</v>
          </cell>
          <cell r="E17">
            <v>0</v>
          </cell>
          <cell r="F17">
            <v>0</v>
          </cell>
          <cell r="G17">
            <v>0</v>
          </cell>
          <cell r="H17">
            <v>0</v>
          </cell>
          <cell r="I17">
            <v>0</v>
          </cell>
          <cell r="J17">
            <v>0</v>
          </cell>
          <cell r="K17">
            <v>0</v>
          </cell>
        </row>
        <row r="18">
          <cell r="A18" t="str">
            <v>2.1</v>
          </cell>
          <cell r="B18" t="str">
            <v>SINAPI</v>
          </cell>
          <cell r="C18">
            <v>101144</v>
          </cell>
          <cell r="D18" t="str">
            <v>ESCAVAÇÃO HORIZONTAL, INCLUINDO CARGA, DESCARGA E TRANSPORTE EM SOLO DE 1A CATEGORIA COM TRATOR DE ESTEIRAS (100HP/LÂMINA: 2,19M3) E CAMINHÃO BASCULANTE DE 14M3, DMT ATÉ 200M. AF_07/2020</v>
          </cell>
          <cell r="E18" t="str">
            <v>M3</v>
          </cell>
          <cell r="F18">
            <v>833.1</v>
          </cell>
          <cell r="G18">
            <v>15.05</v>
          </cell>
          <cell r="H18" t="str">
            <v>BDI 1</v>
          </cell>
          <cell r="I18">
            <v>18.53</v>
          </cell>
          <cell r="J18">
            <v>15437.34</v>
          </cell>
          <cell r="K18">
            <v>0</v>
          </cell>
        </row>
        <row r="19">
          <cell r="A19" t="str">
            <v>2.2</v>
          </cell>
          <cell r="B19" t="str">
            <v>SINAPI</v>
          </cell>
          <cell r="C19">
            <v>100939</v>
          </cell>
          <cell r="D19" t="str">
            <v>TRANSPORTE COM CAMINHÃO BASCULANTE DE 14 M³, EM VIA INTERNA (DENTRO DO CANTEIRO - UNIDADE:M3XKM). AF_07/2020</v>
          </cell>
          <cell r="E19" t="str">
            <v>M3xKM</v>
          </cell>
          <cell r="F19">
            <v>866.42</v>
          </cell>
          <cell r="G19">
            <v>6.18</v>
          </cell>
          <cell r="H19" t="str">
            <v>BDI 1</v>
          </cell>
          <cell r="I19">
            <v>7.61</v>
          </cell>
          <cell r="J19">
            <v>6593.45</v>
          </cell>
          <cell r="K19">
            <v>0</v>
          </cell>
        </row>
        <row r="20">
          <cell r="A20" t="str">
            <v>2.3</v>
          </cell>
          <cell r="B20" t="str">
            <v>CPOS</v>
          </cell>
          <cell r="C20" t="str">
            <v>08.01.040</v>
          </cell>
          <cell r="D20" t="str">
            <v>ESCORAMENTO DE SOLO DESCONTÍNUO</v>
          </cell>
          <cell r="E20" t="str">
            <v>M2</v>
          </cell>
          <cell r="F20">
            <v>131.69999999999999</v>
          </cell>
          <cell r="G20">
            <v>54.57</v>
          </cell>
          <cell r="H20" t="str">
            <v>BDI 1</v>
          </cell>
          <cell r="I20">
            <v>67.19</v>
          </cell>
          <cell r="J20">
            <v>8848.92</v>
          </cell>
          <cell r="K20">
            <v>0</v>
          </cell>
        </row>
        <row r="21">
          <cell r="A21" t="str">
            <v>2.4</v>
          </cell>
          <cell r="B21" t="str">
            <v>SINAPI</v>
          </cell>
          <cell r="C21">
            <v>96385</v>
          </cell>
          <cell r="D21" t="str">
            <v>EXECUÇÃO E COMPACTAÇÃO DE ATERRO COM SOLO PREDOMINANTEMENTE ARGILOSO - EXCLUSIVE SOLO, ESCAVAÇÃO, CARGA E TRANSPORTE. AF_11/2019</v>
          </cell>
          <cell r="E21" t="str">
            <v>M3</v>
          </cell>
          <cell r="F21">
            <v>833.1</v>
          </cell>
          <cell r="G21">
            <v>11.99</v>
          </cell>
          <cell r="H21" t="str">
            <v>BDI 1</v>
          </cell>
          <cell r="I21">
            <v>14.76</v>
          </cell>
          <cell r="J21">
            <v>12296.55</v>
          </cell>
          <cell r="K21">
            <v>0</v>
          </cell>
        </row>
        <row r="22">
          <cell r="A22">
            <v>0</v>
          </cell>
          <cell r="B22">
            <v>0</v>
          </cell>
          <cell r="C22">
            <v>0</v>
          </cell>
          <cell r="D22" t="str">
            <v>CAIXA DIVISORA DE VAZÃO 02</v>
          </cell>
          <cell r="E22">
            <v>0</v>
          </cell>
          <cell r="F22">
            <v>0</v>
          </cell>
          <cell r="G22">
            <v>0</v>
          </cell>
          <cell r="H22">
            <v>0</v>
          </cell>
          <cell r="I22">
            <v>0</v>
          </cell>
          <cell r="J22">
            <v>0</v>
          </cell>
          <cell r="K22">
            <v>0</v>
          </cell>
        </row>
        <row r="23">
          <cell r="A23" t="str">
            <v>2.5</v>
          </cell>
          <cell r="B23" t="str">
            <v>CPOS</v>
          </cell>
          <cell r="C23" t="str">
            <v>08.01.100</v>
          </cell>
          <cell r="D23" t="str">
            <v>ESCORAMENTO COM ESTACAS PRANCHAS METÁLICAS - PROFUNDIDADE ATÉ 4 M</v>
          </cell>
          <cell r="E23" t="str">
            <v>M2</v>
          </cell>
          <cell r="F23">
            <v>97.35</v>
          </cell>
          <cell r="G23">
            <v>301.52</v>
          </cell>
          <cell r="H23" t="str">
            <v>BDI 1</v>
          </cell>
          <cell r="I23">
            <v>371.29</v>
          </cell>
          <cell r="J23">
            <v>36145.08</v>
          </cell>
          <cell r="K23">
            <v>0</v>
          </cell>
        </row>
        <row r="24">
          <cell r="A24" t="str">
            <v>2.6</v>
          </cell>
          <cell r="B24" t="str">
            <v>CPOS</v>
          </cell>
          <cell r="C24" t="str">
            <v>08.01.040</v>
          </cell>
          <cell r="D24" t="str">
            <v>ESCORAMENTO DE SOLO DESCONTÍNUO</v>
          </cell>
          <cell r="E24" t="str">
            <v>M2</v>
          </cell>
          <cell r="F24">
            <v>26.75</v>
          </cell>
          <cell r="G24">
            <v>54.57</v>
          </cell>
          <cell r="H24" t="str">
            <v>BDI 1</v>
          </cell>
          <cell r="I24">
            <v>67.19</v>
          </cell>
          <cell r="J24">
            <v>1797.33</v>
          </cell>
          <cell r="K24">
            <v>0</v>
          </cell>
        </row>
        <row r="25">
          <cell r="A25" t="str">
            <v>2.7</v>
          </cell>
          <cell r="B25" t="str">
            <v>SINAPI</v>
          </cell>
          <cell r="C25">
            <v>101230</v>
          </cell>
          <cell r="D25" t="str">
            <v>ESCAVAÇÃO VERTICAL PARA INFRAESTRUTURA, COM CARGA, DESCARGA E TRANSPORTE DE SOLO DE 1ª CATEGORIA, COM ESCAVADEIRA HIDRÁULICA (CAÇAMBA: 0,8 M³ / 111 HP), FROTA DE 3 CAMINHÕES BASCULANTES DE 14 M³, DMT ATÉ 1 KM E VELOCIDADE MÉDIA14 KM/H. AF_05/2020</v>
          </cell>
          <cell r="E25" t="str">
            <v>M3</v>
          </cell>
          <cell r="F25">
            <v>326.02999999999997</v>
          </cell>
          <cell r="G25">
            <v>10.61</v>
          </cell>
          <cell r="H25" t="str">
            <v>BDI 1</v>
          </cell>
          <cell r="I25">
            <v>13.06</v>
          </cell>
          <cell r="J25">
            <v>4257.95</v>
          </cell>
          <cell r="K25">
            <v>0</v>
          </cell>
        </row>
        <row r="26">
          <cell r="A26" t="str">
            <v>2.8</v>
          </cell>
          <cell r="B26" t="str">
            <v>SINAPI</v>
          </cell>
          <cell r="C26">
            <v>97084</v>
          </cell>
          <cell r="D26" t="str">
            <v>COMPACTAÇÃO MECÂNICA DE SOLO PARA EXECUÇÃO DE RADIER, PISO DE CONCRETO OU LAJE SOBRE SOLO, COM COMPACTADOR DE SOLOS TIPO PLACA VIBRATÓRIA. AF_09/2021 (06 CAMADAS DE 15CM)</v>
          </cell>
          <cell r="E26" t="str">
            <v>M2</v>
          </cell>
          <cell r="F26">
            <v>342.42</v>
          </cell>
          <cell r="G26">
            <v>0.8</v>
          </cell>
          <cell r="H26" t="str">
            <v>BDI 1</v>
          </cell>
          <cell r="I26">
            <v>0.98</v>
          </cell>
          <cell r="J26">
            <v>335.57</v>
          </cell>
          <cell r="K26">
            <v>0</v>
          </cell>
        </row>
        <row r="27">
          <cell r="A27" t="str">
            <v>2.9</v>
          </cell>
          <cell r="B27" t="str">
            <v>SINAPI</v>
          </cell>
          <cell r="C27">
            <v>93361</v>
          </cell>
          <cell r="D27" t="str">
            <v>REATERRO MECANIZADO DE VALA COM ESCAVADEIRA HIDRÁULICA (CAPACIDADE DA CAÇAMBA: 0,8 M³ / POTÊNCIA: 111 HP), LARGURA ATÉ 1,5 M, PROFUNDIDADE DE 1,5 A 3,0 M, COM SOLO DE 1ª CATEGORIA EM LOCAIS COM ALTO NÍVEL DE INTERFERÊNCIA. AF_04/2016</v>
          </cell>
          <cell r="E27" t="str">
            <v>M3</v>
          </cell>
          <cell r="F27">
            <v>113.52</v>
          </cell>
          <cell r="G27">
            <v>19.3</v>
          </cell>
          <cell r="H27" t="str">
            <v>BDI 1</v>
          </cell>
          <cell r="I27">
            <v>23.76</v>
          </cell>
          <cell r="J27">
            <v>2697.23</v>
          </cell>
          <cell r="K27">
            <v>0</v>
          </cell>
        </row>
        <row r="28">
          <cell r="A28">
            <v>0</v>
          </cell>
          <cell r="B28">
            <v>0</v>
          </cell>
          <cell r="C28">
            <v>0</v>
          </cell>
          <cell r="D28" t="str">
            <v>JUSANTE CDV-02</v>
          </cell>
          <cell r="E28">
            <v>0</v>
          </cell>
          <cell r="F28">
            <v>0</v>
          </cell>
          <cell r="G28">
            <v>0</v>
          </cell>
          <cell r="H28">
            <v>0</v>
          </cell>
          <cell r="I28">
            <v>0</v>
          </cell>
          <cell r="J28">
            <v>0</v>
          </cell>
          <cell r="K28">
            <v>0</v>
          </cell>
        </row>
        <row r="29">
          <cell r="A29" t="str">
            <v>2.10</v>
          </cell>
          <cell r="B29" t="str">
            <v>SINAPI</v>
          </cell>
          <cell r="C29">
            <v>101125</v>
          </cell>
          <cell r="D29" t="str">
            <v>ESCAVAÇÃO MECANIZADA, INCLUINDO CARGA E DESCARGA EM SOLO DE 1A CATEGORIA COM TRATOR DE ESTEIRAS (150HP/LÂMINA: 3,18M3). AF_07/2020</v>
          </cell>
          <cell r="E29" t="str">
            <v>M3</v>
          </cell>
          <cell r="F29">
            <v>238.67</v>
          </cell>
          <cell r="G29">
            <v>13.77</v>
          </cell>
          <cell r="H29" t="str">
            <v>BDI 1</v>
          </cell>
          <cell r="I29">
            <v>16.95</v>
          </cell>
          <cell r="J29">
            <v>4045.45</v>
          </cell>
          <cell r="K29">
            <v>0</v>
          </cell>
        </row>
        <row r="30">
          <cell r="A30" t="str">
            <v>2.11</v>
          </cell>
          <cell r="B30" t="str">
            <v>SINAPI</v>
          </cell>
          <cell r="C30">
            <v>93361</v>
          </cell>
          <cell r="D30" t="str">
            <v>REATERRO MECANIZADO DE VALA COM ESCAVADEIRA HIDRÁULICA (CAPACIDADE DA CAÇAMBA: 0,8 M³ / POTÊNCIA: 111 HP), LARGURA ATÉ 1,5 M, PROFUNDIDADE DE 1,5 A 3,0 M, COM SOLO DE 1ª CATEGORIA EM LOCAIS COM ALTO NÍVEL DE INTERFERÊNCIA. AF_04/2016</v>
          </cell>
          <cell r="E30" t="str">
            <v>M3</v>
          </cell>
          <cell r="F30">
            <v>206.84</v>
          </cell>
          <cell r="G30">
            <v>19.3</v>
          </cell>
          <cell r="H30" t="str">
            <v>BDI 1</v>
          </cell>
          <cell r="I30">
            <v>23.76</v>
          </cell>
          <cell r="J30">
            <v>4914.51</v>
          </cell>
          <cell r="K30">
            <v>0</v>
          </cell>
        </row>
        <row r="31">
          <cell r="A31" t="str">
            <v>3.</v>
          </cell>
          <cell r="B31">
            <v>0</v>
          </cell>
          <cell r="C31">
            <v>0</v>
          </cell>
          <cell r="D31" t="str">
            <v>ESTRUTURA EM CONCRETO ARMADO 
(CDV-02)</v>
          </cell>
          <cell r="E31">
            <v>0</v>
          </cell>
          <cell r="F31">
            <v>0</v>
          </cell>
          <cell r="G31">
            <v>0</v>
          </cell>
          <cell r="H31">
            <v>0</v>
          </cell>
          <cell r="I31">
            <v>0</v>
          </cell>
          <cell r="J31">
            <v>337089.41</v>
          </cell>
          <cell r="K31">
            <v>0.21085152338787769</v>
          </cell>
        </row>
        <row r="32">
          <cell r="A32" t="str">
            <v>3.1</v>
          </cell>
          <cell r="B32" t="str">
            <v>CPOS</v>
          </cell>
          <cell r="C32" t="str">
            <v>02.10.020</v>
          </cell>
          <cell r="D32" t="str">
            <v>LOCAÇÃO DE OBRA</v>
          </cell>
          <cell r="E32" t="str">
            <v>M2</v>
          </cell>
          <cell r="F32">
            <v>46.08</v>
          </cell>
          <cell r="G32">
            <v>17.010000000000002</v>
          </cell>
          <cell r="H32" t="str">
            <v>BDI 1</v>
          </cell>
          <cell r="I32">
            <v>20.94</v>
          </cell>
          <cell r="J32">
            <v>964.91</v>
          </cell>
          <cell r="K32">
            <v>0</v>
          </cell>
        </row>
        <row r="33">
          <cell r="A33" t="str">
            <v>3.2</v>
          </cell>
          <cell r="B33" t="str">
            <v>SINAPI</v>
          </cell>
          <cell r="C33">
            <v>96622</v>
          </cell>
          <cell r="D33" t="str">
            <v>LASTRO COM MATERIAL GRANULAR, APLICADO EM PISOS OU LAJES SOBRE SOLO, ESPESSURA DE *5 CM*. AF_08/2017</v>
          </cell>
          <cell r="E33" t="str">
            <v>M3</v>
          </cell>
          <cell r="F33">
            <v>2.68</v>
          </cell>
          <cell r="G33">
            <v>126.91</v>
          </cell>
          <cell r="H33" t="str">
            <v>BDI 1</v>
          </cell>
          <cell r="I33">
            <v>156.27000000000001</v>
          </cell>
          <cell r="J33">
            <v>418.8</v>
          </cell>
          <cell r="K33">
            <v>0</v>
          </cell>
        </row>
        <row r="34">
          <cell r="A34" t="str">
            <v>3.3</v>
          </cell>
          <cell r="B34" t="str">
            <v>SINAPI</v>
          </cell>
          <cell r="C34">
            <v>97087</v>
          </cell>
          <cell r="D34" t="str">
            <v>CAMADA SEPARADORA PARA EXECUÇÃO DE RADIER, PISO DE CONCRETO OU LAJE SOBRE SOLO, EM LONA PLÁSTICA EXTRA FORTE PRETA, E = 200 MICRA. AF_09/2021</v>
          </cell>
          <cell r="E34" t="str">
            <v>M2</v>
          </cell>
          <cell r="F34">
            <v>57</v>
          </cell>
          <cell r="G34">
            <v>1.98</v>
          </cell>
          <cell r="H34" t="str">
            <v>BDI 1</v>
          </cell>
          <cell r="I34">
            <v>2.4300000000000002</v>
          </cell>
          <cell r="J34">
            <v>138.51</v>
          </cell>
          <cell r="K34">
            <v>0</v>
          </cell>
        </row>
        <row r="35">
          <cell r="A35" t="str">
            <v>3.4</v>
          </cell>
          <cell r="B35" t="str">
            <v>SINAPI</v>
          </cell>
          <cell r="C35">
            <v>95241</v>
          </cell>
          <cell r="D35" t="str">
            <v>LASTRO DE CONCRETO MAGRO, APLICADO EM PISOS, LAJES SOBRE SOLO OU RADIERS, ESPESSURA DE 5 CM. AF_07/2016</v>
          </cell>
          <cell r="E35" t="str">
            <v>M2</v>
          </cell>
          <cell r="F35">
            <v>57</v>
          </cell>
          <cell r="G35">
            <v>27.87</v>
          </cell>
          <cell r="H35" t="str">
            <v>BDI 1</v>
          </cell>
          <cell r="I35">
            <v>34.31</v>
          </cell>
          <cell r="J35">
            <v>1955.67</v>
          </cell>
          <cell r="K35">
            <v>0</v>
          </cell>
        </row>
        <row r="36">
          <cell r="A36" t="str">
            <v>3.5</v>
          </cell>
          <cell r="B36" t="str">
            <v>CPOS</v>
          </cell>
          <cell r="C36" t="str">
            <v>09.02.140</v>
          </cell>
          <cell r="D36" t="str">
            <v>FORMA PLANA EM COMPENSADO PARA ESTRUTURA APARENTE COM CIMBRAMENTO TUBULAR METÁLICO</v>
          </cell>
          <cell r="E36" t="str">
            <v>M2</v>
          </cell>
          <cell r="F36">
            <v>498.8</v>
          </cell>
          <cell r="G36">
            <v>169.92</v>
          </cell>
          <cell r="H36" t="str">
            <v>BDI 1</v>
          </cell>
          <cell r="I36">
            <v>209.23</v>
          </cell>
          <cell r="J36">
            <v>104363.92</v>
          </cell>
          <cell r="K36">
            <v>0</v>
          </cell>
        </row>
        <row r="37">
          <cell r="A37" t="str">
            <v>3.6</v>
          </cell>
          <cell r="B37" t="str">
            <v>SINAPI</v>
          </cell>
          <cell r="C37">
            <v>92267</v>
          </cell>
          <cell r="D37" t="str">
            <v>FABRICAÇÃO DE FÔRMA PARA LAJES, EM CHAPA DE MADEIRA COMPENSADA RESINADA, E = 17 MM. AF_09/2020</v>
          </cell>
          <cell r="E37" t="str">
            <v>M2</v>
          </cell>
          <cell r="F37">
            <v>32.75</v>
          </cell>
          <cell r="G37">
            <v>48.25</v>
          </cell>
          <cell r="H37" t="str">
            <v>BDI 1</v>
          </cell>
          <cell r="I37">
            <v>59.41</v>
          </cell>
          <cell r="J37">
            <v>1945.67</v>
          </cell>
          <cell r="K37">
            <v>0</v>
          </cell>
        </row>
        <row r="38">
          <cell r="A38" t="str">
            <v>3.7</v>
          </cell>
          <cell r="B38" t="str">
            <v>SINAPI</v>
          </cell>
          <cell r="C38">
            <v>101793</v>
          </cell>
          <cell r="D38" t="str">
            <v>ESCORAMENTO DE FÔRMAS DE LAJE EM MADEIRA NÃO APARELHADA, PÉ-DIREITO DUPLO, INCLUSO TRAVAMENTO, 4 UTILIZAÇÕES. AF_09/2020</v>
          </cell>
          <cell r="E38" t="str">
            <v>M3</v>
          </cell>
          <cell r="F38">
            <v>161.37</v>
          </cell>
          <cell r="G38">
            <v>26.06</v>
          </cell>
          <cell r="H38" t="str">
            <v>BDI 1</v>
          </cell>
          <cell r="I38">
            <v>32.090000000000003</v>
          </cell>
          <cell r="J38">
            <v>5178.3599999999997</v>
          </cell>
          <cell r="K38">
            <v>0</v>
          </cell>
        </row>
        <row r="39">
          <cell r="A39" t="str">
            <v>3.8</v>
          </cell>
          <cell r="B39" t="str">
            <v>SINAPI</v>
          </cell>
          <cell r="C39">
            <v>92801</v>
          </cell>
          <cell r="D39" t="str">
            <v>ESPAÇADORES TIPO CARANGUEJO - CORTE E DOBRA DE AÇO CA-50, DIÂMETRO DE 6,3 MM. AF_06/2022</v>
          </cell>
          <cell r="E39" t="str">
            <v>KG</v>
          </cell>
          <cell r="F39">
            <v>16.86</v>
          </cell>
          <cell r="G39">
            <v>10.4</v>
          </cell>
          <cell r="H39" t="str">
            <v>BDI 1</v>
          </cell>
          <cell r="I39">
            <v>12.8</v>
          </cell>
          <cell r="J39">
            <v>215.8</v>
          </cell>
          <cell r="K39">
            <v>0</v>
          </cell>
        </row>
        <row r="40">
          <cell r="A40" t="str">
            <v>3.9</v>
          </cell>
          <cell r="B40" t="str">
            <v>SINAPI</v>
          </cell>
          <cell r="C40">
            <v>92800</v>
          </cell>
          <cell r="D40" t="str">
            <v>CORTE E DOBRA DE AÇO CA-60, DIÂMETRO DE 5,0 MM. AF_06/2022</v>
          </cell>
          <cell r="E40" t="str">
            <v>KG</v>
          </cell>
          <cell r="F40">
            <v>3</v>
          </cell>
          <cell r="G40">
            <v>10.37</v>
          </cell>
          <cell r="H40" t="str">
            <v>BDI 1</v>
          </cell>
          <cell r="I40">
            <v>12.76</v>
          </cell>
          <cell r="J40">
            <v>38.28</v>
          </cell>
          <cell r="K40">
            <v>0</v>
          </cell>
        </row>
        <row r="41">
          <cell r="A41" t="str">
            <v>3.10</v>
          </cell>
          <cell r="B41" t="str">
            <v>SINAPI</v>
          </cell>
          <cell r="C41">
            <v>92801</v>
          </cell>
          <cell r="D41" t="str">
            <v>CORTE E DOBRA DE AÇO CA-50, DIÂMETRO DE 6,3 MM. AF_06/2022</v>
          </cell>
          <cell r="E41" t="str">
            <v>KG</v>
          </cell>
          <cell r="F41">
            <v>97.6</v>
          </cell>
          <cell r="G41">
            <v>10.4</v>
          </cell>
          <cell r="H41" t="str">
            <v>BDI 1</v>
          </cell>
          <cell r="I41">
            <v>12.8</v>
          </cell>
          <cell r="J41">
            <v>1249.28</v>
          </cell>
          <cell r="K41">
            <v>0</v>
          </cell>
        </row>
        <row r="42">
          <cell r="A42" t="str">
            <v>3.11</v>
          </cell>
          <cell r="B42" t="str">
            <v>SINAPI</v>
          </cell>
          <cell r="C42">
            <v>92802</v>
          </cell>
          <cell r="D42" t="str">
            <v>CORTE E DOBRA DE AÇO CA-50, DIÂMETRO DE 8,0 MM. AF_06/2022</v>
          </cell>
          <cell r="E42" t="str">
            <v>KG</v>
          </cell>
          <cell r="F42">
            <v>1904.6</v>
          </cell>
          <cell r="G42">
            <v>10.29</v>
          </cell>
          <cell r="H42" t="str">
            <v>BDI 1</v>
          </cell>
          <cell r="I42">
            <v>12.67</v>
          </cell>
          <cell r="J42">
            <v>24131.279999999999</v>
          </cell>
          <cell r="K42">
            <v>0</v>
          </cell>
        </row>
        <row r="43">
          <cell r="A43" t="str">
            <v>3.12</v>
          </cell>
          <cell r="B43" t="str">
            <v>SINAPI</v>
          </cell>
          <cell r="C43">
            <v>92803</v>
          </cell>
          <cell r="D43" t="str">
            <v>CORTE E DOBRA DE AÇO CA-50, DIÂMETRO DE 10,0 MM. AF_06/2022</v>
          </cell>
          <cell r="E43" t="str">
            <v>KG</v>
          </cell>
          <cell r="F43">
            <v>2919.5</v>
          </cell>
          <cell r="G43">
            <v>9.48</v>
          </cell>
          <cell r="H43" t="str">
            <v>BDI 1</v>
          </cell>
          <cell r="I43">
            <v>11.67</v>
          </cell>
          <cell r="J43">
            <v>34070.559999999998</v>
          </cell>
          <cell r="K43">
            <v>0</v>
          </cell>
        </row>
        <row r="44">
          <cell r="A44" t="str">
            <v>3.13</v>
          </cell>
          <cell r="B44" t="str">
            <v>SINAPI</v>
          </cell>
          <cell r="C44">
            <v>92804</v>
          </cell>
          <cell r="D44" t="str">
            <v>CORTE E DOBRA DE AÇO CA-50, DIÂMETRO DE 12,5 MM. AF_06/2022</v>
          </cell>
          <cell r="E44" t="str">
            <v>KG</v>
          </cell>
          <cell r="F44">
            <v>2570.3000000000002</v>
          </cell>
          <cell r="G44">
            <v>8.11</v>
          </cell>
          <cell r="H44" t="str">
            <v>BDI 1</v>
          </cell>
          <cell r="I44">
            <v>9.98</v>
          </cell>
          <cell r="J44">
            <v>25651.59</v>
          </cell>
          <cell r="K44">
            <v>0</v>
          </cell>
        </row>
        <row r="45">
          <cell r="A45" t="str">
            <v>3.14</v>
          </cell>
          <cell r="B45" t="str">
            <v>SINAPI</v>
          </cell>
          <cell r="C45">
            <v>92805</v>
          </cell>
          <cell r="D45" t="str">
            <v>CORTE E DOBRA DE AÇO CA-50, DIÂMETRO DE 16,0 MM. AF_06/2022</v>
          </cell>
          <cell r="E45" t="str">
            <v>KG</v>
          </cell>
          <cell r="F45">
            <v>2318.5</v>
          </cell>
          <cell r="G45">
            <v>8.02</v>
          </cell>
          <cell r="H45" t="str">
            <v>BDI 1</v>
          </cell>
          <cell r="I45">
            <v>9.8699999999999992</v>
          </cell>
          <cell r="J45">
            <v>22883.59</v>
          </cell>
          <cell r="K45">
            <v>0</v>
          </cell>
        </row>
        <row r="46">
          <cell r="A46" t="str">
            <v>3.15</v>
          </cell>
          <cell r="B46" t="str">
            <v>SABESP</v>
          </cell>
          <cell r="C46">
            <v>70070301</v>
          </cell>
          <cell r="D46" t="str">
            <v>CONCRETO ESTRUTURAL P/ ESTRUTURAS EM CONTATO COM ESGOTO, GASES AGRESSIVOS, AMBIENTE MARÍTIMO E ESTRUTURAS PARA TRATAMENTO DE ÁGUA, FCK = 40,0 MPA, A/C MÁX. 0,45 L/KG - MÍN. DE 360 KG DE CIMENTO/M³</v>
          </cell>
          <cell r="E46" t="str">
            <v>M3</v>
          </cell>
          <cell r="F46">
            <v>84.4</v>
          </cell>
          <cell r="G46">
            <v>638.9609375</v>
          </cell>
          <cell r="H46" t="str">
            <v>BDI 2</v>
          </cell>
          <cell r="I46">
            <v>817.87</v>
          </cell>
          <cell r="J46">
            <v>69028.22</v>
          </cell>
          <cell r="K46">
            <v>0</v>
          </cell>
        </row>
        <row r="47">
          <cell r="A47" t="str">
            <v>3.16</v>
          </cell>
          <cell r="B47" t="str">
            <v>CPOS</v>
          </cell>
          <cell r="C47" t="str">
            <v>11.16.080</v>
          </cell>
          <cell r="D47" t="str">
            <v>LANÇAMENTO E ADENSAMENTO DE CONCRETO OU MASSA POR BOMBEAMENTO</v>
          </cell>
          <cell r="E47" t="str">
            <v>M3</v>
          </cell>
          <cell r="F47">
            <v>84.4</v>
          </cell>
          <cell r="G47">
            <v>112.56</v>
          </cell>
          <cell r="H47" t="str">
            <v>BDI 1</v>
          </cell>
          <cell r="I47">
            <v>138.6</v>
          </cell>
          <cell r="J47">
            <v>11697.84</v>
          </cell>
          <cell r="K47">
            <v>0</v>
          </cell>
        </row>
        <row r="48">
          <cell r="A48" t="str">
            <v>3.17</v>
          </cell>
          <cell r="B48" t="str">
            <v>COTAÇÃO</v>
          </cell>
          <cell r="C48" t="str">
            <v>001</v>
          </cell>
          <cell r="D48" t="str">
            <v>ADITIVO PARA PROTEÇÃO E IMPERMEABILIZAÇÃO PARA CONCRETO (REF.: XYPEX)</v>
          </cell>
          <cell r="E48" t="str">
            <v>KG</v>
          </cell>
          <cell r="F48">
            <v>422</v>
          </cell>
          <cell r="G48">
            <v>40.736666666666672</v>
          </cell>
          <cell r="H48" t="str">
            <v>BDI 1</v>
          </cell>
          <cell r="I48">
            <v>50.16</v>
          </cell>
          <cell r="J48">
            <v>21167.52</v>
          </cell>
          <cell r="K48">
            <v>0</v>
          </cell>
        </row>
        <row r="49">
          <cell r="A49" t="str">
            <v>3.18</v>
          </cell>
          <cell r="B49" t="str">
            <v>COTAÇÃO</v>
          </cell>
          <cell r="C49" t="str">
            <v>002</v>
          </cell>
          <cell r="D49" t="str">
            <v>JUNTA HIDROEXPANSÍVAEL - WATER STOP</v>
          </cell>
          <cell r="E49" t="str">
            <v>M</v>
          </cell>
          <cell r="F49">
            <v>84.3</v>
          </cell>
          <cell r="G49">
            <v>107.95666666666666</v>
          </cell>
          <cell r="H49" t="str">
            <v>BDI 1</v>
          </cell>
          <cell r="I49">
            <v>132.93</v>
          </cell>
          <cell r="J49">
            <v>11205.99</v>
          </cell>
          <cell r="K49">
            <v>0</v>
          </cell>
        </row>
        <row r="50">
          <cell r="A50">
            <v>0</v>
          </cell>
          <cell r="B50">
            <v>0</v>
          </cell>
          <cell r="C50">
            <v>0</v>
          </cell>
          <cell r="D50" t="str">
            <v>FECHAMENTO EM ALVENARIA</v>
          </cell>
          <cell r="E50">
            <v>0</v>
          </cell>
          <cell r="F50">
            <v>0</v>
          </cell>
          <cell r="G50">
            <v>0</v>
          </cell>
          <cell r="H50">
            <v>0</v>
          </cell>
          <cell r="I50">
            <v>0</v>
          </cell>
          <cell r="J50">
            <v>0</v>
          </cell>
          <cell r="K50">
            <v>0</v>
          </cell>
        </row>
        <row r="51">
          <cell r="A51" t="str">
            <v>3.19</v>
          </cell>
          <cell r="B51" t="str">
            <v>CPOS</v>
          </cell>
          <cell r="C51" t="str">
            <v>14.11.271</v>
          </cell>
          <cell r="D51" t="str">
            <v>ALVENARIA DE BLOCO DE CONCRETO ESTRUTURAL 19 X 19 X 39 CM - CLASSE A</v>
          </cell>
          <cell r="E51" t="str">
            <v>M2</v>
          </cell>
          <cell r="F51">
            <v>2.7</v>
          </cell>
          <cell r="G51">
            <v>137.19</v>
          </cell>
          <cell r="H51" t="str">
            <v>BDI 1</v>
          </cell>
          <cell r="I51">
            <v>168.93</v>
          </cell>
          <cell r="J51">
            <v>456.11</v>
          </cell>
          <cell r="K51">
            <v>0</v>
          </cell>
        </row>
        <row r="52">
          <cell r="A52" t="str">
            <v>3.20</v>
          </cell>
          <cell r="B52" t="str">
            <v>CPOS</v>
          </cell>
          <cell r="C52" t="str">
            <v>14.40.100</v>
          </cell>
          <cell r="D52" t="str">
            <v>TELA GALVANIZADA PARA FIXAÇÃO DE ALVENARIA COM DIMENSÃO DE 17X50CM</v>
          </cell>
          <cell r="E52" t="str">
            <v xml:space="preserve">UN </v>
          </cell>
          <cell r="F52">
            <v>10</v>
          </cell>
          <cell r="G52">
            <v>11.19</v>
          </cell>
          <cell r="H52" t="str">
            <v>BDI 1</v>
          </cell>
          <cell r="I52">
            <v>13.77</v>
          </cell>
          <cell r="J52">
            <v>137.69999999999999</v>
          </cell>
          <cell r="K52">
            <v>0</v>
          </cell>
        </row>
        <row r="53">
          <cell r="A53" t="str">
            <v>3.21</v>
          </cell>
          <cell r="B53" t="str">
            <v>CPOS</v>
          </cell>
          <cell r="C53" t="str">
            <v>17.02.040</v>
          </cell>
          <cell r="D53" t="str">
            <v>CHAPISCO COM ADESIVO DE ALTO DESEMPENHO</v>
          </cell>
          <cell r="E53" t="str">
            <v>M2</v>
          </cell>
          <cell r="F53">
            <v>5.68</v>
          </cell>
          <cell r="G53">
            <v>11.63</v>
          </cell>
          <cell r="H53" t="str">
            <v>BDI 1</v>
          </cell>
          <cell r="I53">
            <v>14.32</v>
          </cell>
          <cell r="J53">
            <v>81.33</v>
          </cell>
          <cell r="K53">
            <v>0</v>
          </cell>
        </row>
        <row r="54">
          <cell r="A54" t="str">
            <v>3.22</v>
          </cell>
          <cell r="B54" t="str">
            <v>CPOS</v>
          </cell>
          <cell r="C54" t="str">
            <v>32.17.040</v>
          </cell>
          <cell r="D54" t="str">
            <v>IMPERMEABILIZAÇÃO EM ARGAMASSA POLIMÉRICA COM REFORÇO EM TELA POLIÉSTER PARA PRESSÃO HIDROSTÁTICA POSITIVA</v>
          </cell>
          <cell r="E54" t="str">
            <v>M2</v>
          </cell>
          <cell r="F54">
            <v>2.7</v>
          </cell>
          <cell r="G54">
            <v>32.630000000000003</v>
          </cell>
          <cell r="H54" t="str">
            <v>BDI 1</v>
          </cell>
          <cell r="I54">
            <v>40.18</v>
          </cell>
          <cell r="J54">
            <v>108.48</v>
          </cell>
          <cell r="K54">
            <v>0</v>
          </cell>
        </row>
        <row r="55">
          <cell r="A55" t="str">
            <v>4.</v>
          </cell>
          <cell r="B55">
            <v>0</v>
          </cell>
          <cell r="C55">
            <v>0</v>
          </cell>
          <cell r="D55" t="str">
            <v>ACESSÓRIOS, COMPONENTES E ELEMENTOS METÁLICOS (CDV-02)</v>
          </cell>
          <cell r="E55">
            <v>0</v>
          </cell>
          <cell r="F55">
            <v>0</v>
          </cell>
          <cell r="G55">
            <v>0</v>
          </cell>
          <cell r="H55">
            <v>0</v>
          </cell>
          <cell r="I55">
            <v>0</v>
          </cell>
          <cell r="J55">
            <v>598272.29999999993</v>
          </cell>
          <cell r="K55">
            <v>0.37422304621129859</v>
          </cell>
        </row>
        <row r="56">
          <cell r="A56" t="str">
            <v>4.1</v>
          </cell>
          <cell r="B56" t="str">
            <v>COTAÇÃO</v>
          </cell>
          <cell r="C56" t="str">
            <v>003</v>
          </cell>
          <cell r="D56" t="str">
            <v>TUBO, COM PONTA BISELADA P/ SOLDA E PONTA, COM ABA DE VEDAÇÃO, ESP. 3/8", ∅1200mm, L=1000mm</v>
          </cell>
          <cell r="E56" t="str">
            <v xml:space="preserve">UN </v>
          </cell>
          <cell r="F56">
            <v>1</v>
          </cell>
          <cell r="G56">
            <v>13250</v>
          </cell>
          <cell r="H56" t="str">
            <v>BDI 1</v>
          </cell>
          <cell r="I56">
            <v>16316.05</v>
          </cell>
          <cell r="J56">
            <v>16316.05</v>
          </cell>
          <cell r="K56">
            <v>0</v>
          </cell>
        </row>
        <row r="57">
          <cell r="A57" t="str">
            <v>4.2</v>
          </cell>
          <cell r="B57" t="str">
            <v>COTAÇÃO</v>
          </cell>
          <cell r="C57" t="str">
            <v>004</v>
          </cell>
          <cell r="D57" t="str">
            <v>TUBO, COM PONTA BISELADA P/ SOLDA E PONTA, COM ABA DE VEDAÇÃO, ESP. 1/4", ∅900mm, L=1000mm</v>
          </cell>
          <cell r="E57" t="str">
            <v xml:space="preserve">UN </v>
          </cell>
          <cell r="F57">
            <v>2</v>
          </cell>
          <cell r="G57">
            <v>6250</v>
          </cell>
          <cell r="H57" t="str">
            <v>BDI 1</v>
          </cell>
          <cell r="I57">
            <v>7696.25</v>
          </cell>
          <cell r="J57">
            <v>15392.5</v>
          </cell>
          <cell r="K57">
            <v>0</v>
          </cell>
        </row>
        <row r="58">
          <cell r="A58" t="str">
            <v>4.3</v>
          </cell>
          <cell r="B58" t="str">
            <v>COTAÇÃO</v>
          </cell>
          <cell r="C58" t="str">
            <v>005</v>
          </cell>
          <cell r="D58" t="str">
            <v>TUBO, COM PONTA E FLANGE, COM ABA DE VEDAÇÃO, ESP. 3/8", ∅1200mm, L=1000mm</v>
          </cell>
          <cell r="E58" t="str">
            <v xml:space="preserve">UN </v>
          </cell>
          <cell r="F58">
            <v>1</v>
          </cell>
          <cell r="G58">
            <v>14575.000000000002</v>
          </cell>
          <cell r="H58" t="str">
            <v>BDI 1</v>
          </cell>
          <cell r="I58">
            <v>17947.650000000001</v>
          </cell>
          <cell r="J58">
            <v>17947.650000000001</v>
          </cell>
          <cell r="K58">
            <v>0</v>
          </cell>
        </row>
        <row r="59">
          <cell r="A59" t="str">
            <v>4.4</v>
          </cell>
          <cell r="B59" t="str">
            <v>COTAÇÃO</v>
          </cell>
          <cell r="C59" t="str">
            <v>006</v>
          </cell>
          <cell r="D59" t="str">
            <v>TUBO, COM PONTA E FLANGE, COM ABA DE VEDAÇÃO, ESP. 5/16", ∅1000mm, L=500mm</v>
          </cell>
          <cell r="E59" t="str">
            <v xml:space="preserve">UN </v>
          </cell>
          <cell r="F59">
            <v>2</v>
          </cell>
          <cell r="G59">
            <v>12925.000000000002</v>
          </cell>
          <cell r="H59" t="str">
            <v>BDI 1</v>
          </cell>
          <cell r="I59">
            <v>15915.84</v>
          </cell>
          <cell r="J59">
            <v>31831.68</v>
          </cell>
          <cell r="K59">
            <v>0</v>
          </cell>
        </row>
        <row r="60">
          <cell r="A60" t="str">
            <v>4.5</v>
          </cell>
          <cell r="B60" t="str">
            <v>COTAÇÃO</v>
          </cell>
          <cell r="C60" t="str">
            <v>007</v>
          </cell>
          <cell r="D60" t="str">
            <v>TUBO, COM PONTA E FLANGE, COM ABA DE VEDAÇÃO, ESP. 1/4", ∅900mm, L=500mm</v>
          </cell>
          <cell r="E60" t="str">
            <v xml:space="preserve">UN </v>
          </cell>
          <cell r="F60">
            <v>2</v>
          </cell>
          <cell r="G60">
            <v>6875.0000000000009</v>
          </cell>
          <cell r="H60" t="str">
            <v>BDI 1</v>
          </cell>
          <cell r="I60">
            <v>8465.8700000000008</v>
          </cell>
          <cell r="J60">
            <v>16931.740000000002</v>
          </cell>
          <cell r="K60">
            <v>0</v>
          </cell>
        </row>
        <row r="61">
          <cell r="A61" t="str">
            <v>4.6</v>
          </cell>
          <cell r="B61" t="str">
            <v>COTAÇÃO</v>
          </cell>
          <cell r="C61" t="str">
            <v>008</v>
          </cell>
          <cell r="D61" t="str">
            <v>FLANGE CEGO, ∅1000mm</v>
          </cell>
          <cell r="E61" t="str">
            <v xml:space="preserve">UN </v>
          </cell>
          <cell r="F61">
            <v>1</v>
          </cell>
          <cell r="G61">
            <v>6287.64</v>
          </cell>
          <cell r="H61" t="str">
            <v>BDI 1</v>
          </cell>
          <cell r="I61">
            <v>7742.59</v>
          </cell>
          <cell r="J61">
            <v>7742.59</v>
          </cell>
          <cell r="K61">
            <v>0</v>
          </cell>
        </row>
        <row r="62">
          <cell r="A62" t="str">
            <v>4.7</v>
          </cell>
          <cell r="B62" t="str">
            <v>COTAÇÃO</v>
          </cell>
          <cell r="C62" t="str">
            <v>009</v>
          </cell>
          <cell r="D62" t="str">
            <v>FLANGE CEGO, ∅900mm</v>
          </cell>
          <cell r="E62" t="str">
            <v xml:space="preserve">UN </v>
          </cell>
          <cell r="F62">
            <v>2</v>
          </cell>
          <cell r="G62">
            <v>4158.54</v>
          </cell>
          <cell r="H62" t="str">
            <v>BDI 1</v>
          </cell>
          <cell r="I62">
            <v>5120.82</v>
          </cell>
          <cell r="J62">
            <v>10241.64</v>
          </cell>
          <cell r="K62">
            <v>0</v>
          </cell>
        </row>
        <row r="63">
          <cell r="A63" t="str">
            <v>4.8</v>
          </cell>
          <cell r="B63" t="str">
            <v>SABESP</v>
          </cell>
          <cell r="C63" t="str">
            <v>HM06310</v>
          </cell>
          <cell r="D63" t="str">
            <v>EXTREMIDADE PONTA - FLANGE PN10 E ABA DE VEDAÇÃO FERRO FUNDIDO DN=500 MM L=700 MM (147,00 KG) PINTURA EPÓXI VERMELHA - ACESSÓRIOS NÃO INCLUSOS NBR 15420 ESGOTO</v>
          </cell>
          <cell r="E63" t="str">
            <v xml:space="preserve">UN </v>
          </cell>
          <cell r="F63">
            <v>1</v>
          </cell>
          <cell r="G63">
            <v>7291</v>
          </cell>
          <cell r="H63" t="str">
            <v>BDI 2</v>
          </cell>
          <cell r="I63">
            <v>9332.48</v>
          </cell>
          <cell r="J63">
            <v>9332.48</v>
          </cell>
          <cell r="K63">
            <v>0</v>
          </cell>
        </row>
        <row r="64">
          <cell r="A64" t="str">
            <v>4.9</v>
          </cell>
          <cell r="B64" t="str">
            <v>SABESP</v>
          </cell>
          <cell r="C64" t="str">
            <v>HM06307</v>
          </cell>
          <cell r="D64" t="str">
            <v>EXTREMIDADE PONTA - FLANGE PN10 E ABA DE VEDAÇÃO FERRO FUNDIDO DN=300 MM L=700 MM (75,00 KG) PINTURA EPÓXI VERMELHA - ACESSÓRIOS NÃO INCLUSOS NBR 15420 ESGOTO</v>
          </cell>
          <cell r="E64" t="str">
            <v xml:space="preserve">UN </v>
          </cell>
          <cell r="F64">
            <v>1</v>
          </cell>
          <cell r="G64">
            <v>2898.78</v>
          </cell>
          <cell r="H64" t="str">
            <v>BDI 2</v>
          </cell>
          <cell r="I64">
            <v>3710.43</v>
          </cell>
          <cell r="J64">
            <v>3710.43</v>
          </cell>
          <cell r="K64">
            <v>0</v>
          </cell>
        </row>
        <row r="65">
          <cell r="A65" t="str">
            <v>4.10</v>
          </cell>
          <cell r="B65" t="str">
            <v>SABESP</v>
          </cell>
          <cell r="C65" t="str">
            <v>HM06319</v>
          </cell>
          <cell r="D65" t="str">
            <v>EXTREMIDADE PONTA - FLANGE PN10/16 E ABA DE VEDAÇÃO FERRO FUNDIDO DN=150 MM L=700 MM (32,00 KG) PINTURA EPÓXI VERMELHA - ACESSÓRIOS NÃO INCLUSOS NBR 15420 ESGOTO</v>
          </cell>
          <cell r="E65" t="str">
            <v xml:space="preserve">UN </v>
          </cell>
          <cell r="F65">
            <v>1</v>
          </cell>
          <cell r="G65">
            <v>878.03</v>
          </cell>
          <cell r="H65" t="str">
            <v>BDI 2</v>
          </cell>
          <cell r="I65">
            <v>1123.8699999999999</v>
          </cell>
          <cell r="J65">
            <v>1123.8699999999999</v>
          </cell>
          <cell r="K65">
            <v>0</v>
          </cell>
        </row>
        <row r="66">
          <cell r="A66" t="str">
            <v>4.11</v>
          </cell>
          <cell r="B66" t="str">
            <v>COTAÇÃO</v>
          </cell>
          <cell r="C66" t="str">
            <v>010</v>
          </cell>
          <cell r="D66" t="str">
            <v>EXTREMIDADE COM PONTAS E ABAS DE VEDAÇÃO, ∅150mm EM FF</v>
          </cell>
          <cell r="E66" t="str">
            <v xml:space="preserve">UN </v>
          </cell>
          <cell r="F66">
            <v>1</v>
          </cell>
          <cell r="G66">
            <v>381.25</v>
          </cell>
          <cell r="H66" t="str">
            <v>BDI 1</v>
          </cell>
          <cell r="I66">
            <v>469.47</v>
          </cell>
          <cell r="J66">
            <v>469.47</v>
          </cell>
          <cell r="K66">
            <v>0</v>
          </cell>
        </row>
        <row r="67">
          <cell r="A67" t="str">
            <v>4.12</v>
          </cell>
          <cell r="B67" t="str">
            <v>SABESP</v>
          </cell>
          <cell r="C67" t="str">
            <v>HM06336</v>
          </cell>
          <cell r="D67" t="str">
            <v>FLANGE CEGO PN10/16 FERRO FUNDIDO DN=150 MM (7,20 KG) PINTURA EPÓXI VERMELHA - ACESSÓRIOS NÃO INCLUSOS NBR 15420 ESGOTO</v>
          </cell>
          <cell r="E67" t="str">
            <v xml:space="preserve">UN </v>
          </cell>
          <cell r="F67">
            <v>1</v>
          </cell>
          <cell r="G67">
            <v>288.45999999999998</v>
          </cell>
          <cell r="H67" t="str">
            <v>BDI 2</v>
          </cell>
          <cell r="I67">
            <v>369.22</v>
          </cell>
          <cell r="J67">
            <v>369.22</v>
          </cell>
          <cell r="K67">
            <v>0</v>
          </cell>
        </row>
        <row r="68">
          <cell r="A68" t="str">
            <v>4.13</v>
          </cell>
          <cell r="B68" t="str">
            <v>SABESP</v>
          </cell>
          <cell r="C68" t="str">
            <v>HM06329</v>
          </cell>
          <cell r="D68" t="str">
            <v>FLANGE CEGO PN10 FERRO FUNDIDO DN=300 MM (24,00 KG) PINTURA EPÓXI VERMELHA - ACESSÓRIOS NÃO INCLUSOS NBR 15420 ESGOTO</v>
          </cell>
          <cell r="E68" t="str">
            <v xml:space="preserve">UN </v>
          </cell>
          <cell r="F68">
            <v>1</v>
          </cell>
          <cell r="G68">
            <v>975.88</v>
          </cell>
          <cell r="H68" t="str">
            <v>BDI 2</v>
          </cell>
          <cell r="I68">
            <v>1249.1199999999999</v>
          </cell>
          <cell r="J68">
            <v>1249.1199999999999</v>
          </cell>
          <cell r="K68">
            <v>0</v>
          </cell>
        </row>
        <row r="69">
          <cell r="A69" t="str">
            <v>4.14</v>
          </cell>
          <cell r="B69" t="str">
            <v>SABESP</v>
          </cell>
          <cell r="C69" t="str">
            <v>HM06334</v>
          </cell>
          <cell r="D69" t="str">
            <v>FLANGE CEGO PN10 FERRO FUNDIDO DN=500 MM (68,00 KG) PINTURA EPÓXI VERMELHA - ACESSÓRIOS NÃO INCLUSOS NBR 15420 ESGOTO</v>
          </cell>
          <cell r="E69" t="str">
            <v xml:space="preserve">UN </v>
          </cell>
          <cell r="F69">
            <v>1</v>
          </cell>
          <cell r="G69">
            <v>2719.23</v>
          </cell>
          <cell r="H69" t="str">
            <v>BDI 2</v>
          </cell>
          <cell r="I69">
            <v>3480.61</v>
          </cell>
          <cell r="J69">
            <v>3480.61</v>
          </cell>
          <cell r="K69">
            <v>0</v>
          </cell>
        </row>
        <row r="70">
          <cell r="A70" t="str">
            <v>4.15</v>
          </cell>
          <cell r="B70" t="str">
            <v>COTAÇÃO</v>
          </cell>
          <cell r="C70" t="str">
            <v>011</v>
          </cell>
          <cell r="D70" t="str">
            <v>COMPORTA QUADRADA COM SENTIDO DUPLO DE FLUXO, ACIONAMENTO MANUAL, 1200mm X 1200mm</v>
          </cell>
          <cell r="E70" t="str">
            <v xml:space="preserve">UN </v>
          </cell>
          <cell r="F70">
            <v>1</v>
          </cell>
          <cell r="G70">
            <v>190449.31</v>
          </cell>
          <cell r="H70" t="str">
            <v>BDI 1</v>
          </cell>
          <cell r="I70">
            <v>234519.28</v>
          </cell>
          <cell r="J70">
            <v>234519.28</v>
          </cell>
          <cell r="K70">
            <v>0</v>
          </cell>
        </row>
        <row r="71">
          <cell r="A71" t="str">
            <v>4.16</v>
          </cell>
          <cell r="B71" t="str">
            <v>SABESP</v>
          </cell>
          <cell r="C71" t="str">
            <v>HM03280</v>
          </cell>
          <cell r="D71" t="str">
            <v>PEDESTAL SIMPLES FERRO FUNDIDO MODELO 04 * (98,00 KG) MANOBRA DE VÁLVULA</v>
          </cell>
          <cell r="E71" t="str">
            <v xml:space="preserve">UN </v>
          </cell>
          <cell r="F71">
            <v>1</v>
          </cell>
          <cell r="G71">
            <v>1948.83</v>
          </cell>
          <cell r="H71" t="str">
            <v>BDI 2</v>
          </cell>
          <cell r="I71">
            <v>2494.5</v>
          </cell>
          <cell r="J71">
            <v>2494.5</v>
          </cell>
          <cell r="K71">
            <v>0</v>
          </cell>
        </row>
        <row r="72">
          <cell r="A72" t="str">
            <v>4.17</v>
          </cell>
          <cell r="B72" t="str">
            <v>SABESP</v>
          </cell>
          <cell r="C72" t="str">
            <v>HM06364</v>
          </cell>
          <cell r="D72" t="str">
            <v>HASTE DE PROLONGAMENTO C/QUADRADO E BOCA DE CHAVE FERRO TREFILADO D=2.1/2" X L=3750MM (25 KG/M) PINTURA EPÓXI AZUL P/MANOBRA DE VÁLVULAS</v>
          </cell>
          <cell r="E72" t="str">
            <v xml:space="preserve">UN </v>
          </cell>
          <cell r="F72">
            <v>1</v>
          </cell>
          <cell r="G72">
            <v>6888.7574999999997</v>
          </cell>
          <cell r="H72" t="str">
            <v>BDI 2</v>
          </cell>
          <cell r="I72">
            <v>8817.6</v>
          </cell>
          <cell r="J72">
            <v>8817.6</v>
          </cell>
          <cell r="K72">
            <v>0</v>
          </cell>
        </row>
        <row r="73">
          <cell r="A73" t="str">
            <v>4.18</v>
          </cell>
          <cell r="B73" t="str">
            <v>SABESP</v>
          </cell>
          <cell r="C73" t="str">
            <v>HM03248</v>
          </cell>
          <cell r="D73" t="str">
            <v>MANCAL INTERMEDIÁRIO PARA HASTE DE PROLONGAMENTO FERRO FUNDIDO D=2 1/2" * (8,50KG) COM ACESSÓRIOS DE FIXAÇÃO</v>
          </cell>
          <cell r="E73" t="str">
            <v xml:space="preserve">UN </v>
          </cell>
          <cell r="F73">
            <v>1</v>
          </cell>
          <cell r="G73">
            <v>968.44</v>
          </cell>
          <cell r="H73" t="str">
            <v>BDI 2</v>
          </cell>
          <cell r="I73">
            <v>1239.5999999999999</v>
          </cell>
          <cell r="J73">
            <v>1239.5999999999999</v>
          </cell>
          <cell r="K73">
            <v>0</v>
          </cell>
        </row>
        <row r="74">
          <cell r="A74" t="str">
            <v>4.19</v>
          </cell>
          <cell r="B74" t="str">
            <v>COTAÇÃO</v>
          </cell>
          <cell r="C74" t="str">
            <v>012</v>
          </cell>
          <cell r="D74" t="str">
            <v>VERTEDOR AJUSTÁVEL, 1500x200mm EM FIBRA DE VIDRO</v>
          </cell>
          <cell r="E74" t="str">
            <v xml:space="preserve">UN </v>
          </cell>
          <cell r="F74">
            <v>2</v>
          </cell>
          <cell r="G74">
            <v>972.07999999999993</v>
          </cell>
          <cell r="H74" t="str">
            <v>BDI 1</v>
          </cell>
          <cell r="I74">
            <v>1197.01</v>
          </cell>
          <cell r="J74">
            <v>2394.02</v>
          </cell>
          <cell r="K74">
            <v>0</v>
          </cell>
        </row>
        <row r="75">
          <cell r="A75" t="str">
            <v>4.20</v>
          </cell>
          <cell r="B75" t="str">
            <v>COTAÇÃO</v>
          </cell>
          <cell r="C75" t="str">
            <v>013</v>
          </cell>
          <cell r="D75" t="str">
            <v>VERTEDOR AJUSTÁVEL, 1600x200mm EM FIBRA DE VIDRO</v>
          </cell>
          <cell r="E75" t="str">
            <v xml:space="preserve">UN </v>
          </cell>
          <cell r="F75">
            <v>1</v>
          </cell>
          <cell r="G75">
            <v>1012.54</v>
          </cell>
          <cell r="H75" t="str">
            <v>BDI 1</v>
          </cell>
          <cell r="I75">
            <v>1246.8399999999999</v>
          </cell>
          <cell r="J75">
            <v>1246.8399999999999</v>
          </cell>
          <cell r="K75">
            <v>0</v>
          </cell>
        </row>
        <row r="76">
          <cell r="A76" t="str">
            <v>4.21</v>
          </cell>
          <cell r="B76" t="str">
            <v>COTAÇÃO</v>
          </cell>
          <cell r="C76" t="str">
            <v>014</v>
          </cell>
          <cell r="D76" t="str">
            <v>STOP-LOG COM GUIAS EMBUTIDAS, ACIONAMENTO MANUAL COM VOLANTE, ∅IAS H=3000x∅OP H=600</v>
          </cell>
          <cell r="E76" t="str">
            <v>CJ</v>
          </cell>
          <cell r="F76">
            <v>3</v>
          </cell>
          <cell r="G76">
            <v>13243.21</v>
          </cell>
          <cell r="H76" t="str">
            <v>BDI 1</v>
          </cell>
          <cell r="I76">
            <v>16307.68</v>
          </cell>
          <cell r="J76">
            <v>48923.040000000001</v>
          </cell>
          <cell r="K76">
            <v>0</v>
          </cell>
        </row>
        <row r="77">
          <cell r="A77" t="str">
            <v>4.22</v>
          </cell>
          <cell r="B77" t="str">
            <v>COTAÇÃO</v>
          </cell>
          <cell r="C77" t="str">
            <v>015</v>
          </cell>
          <cell r="D77" t="str">
            <v>ACESSÓRIOS PARA MONTAGEM DE FLANGES, ∅1200mm EM AÇO CARBONO</v>
          </cell>
          <cell r="E77" t="str">
            <v>CJ</v>
          </cell>
          <cell r="F77">
            <v>1</v>
          </cell>
          <cell r="G77">
            <v>14457.6</v>
          </cell>
          <cell r="H77" t="str">
            <v>BDI 2</v>
          </cell>
          <cell r="I77">
            <v>18505.72</v>
          </cell>
          <cell r="J77">
            <v>18505.72</v>
          </cell>
          <cell r="K77">
            <v>0</v>
          </cell>
        </row>
        <row r="78">
          <cell r="A78" t="str">
            <v>4.23</v>
          </cell>
          <cell r="B78" t="str">
            <v>COTAÇÃO</v>
          </cell>
          <cell r="C78" t="str">
            <v>016</v>
          </cell>
          <cell r="D78" t="str">
            <v>ACESSÓRIOS PARA MONTAGEM DE FLANGES, ∅1000mm EM AÇO CARBONO</v>
          </cell>
          <cell r="E78" t="str">
            <v>CJ</v>
          </cell>
          <cell r="F78">
            <v>2</v>
          </cell>
          <cell r="G78">
            <v>9432.64</v>
          </cell>
          <cell r="H78" t="str">
            <v>BDI 2</v>
          </cell>
          <cell r="I78">
            <v>12073.77</v>
          </cell>
          <cell r="J78">
            <v>24147.54</v>
          </cell>
          <cell r="K78">
            <v>0</v>
          </cell>
        </row>
        <row r="79">
          <cell r="A79" t="str">
            <v>4.24</v>
          </cell>
          <cell r="B79" t="str">
            <v>COTAÇÃO</v>
          </cell>
          <cell r="C79" t="str">
            <v>017</v>
          </cell>
          <cell r="D79" t="str">
            <v>ACESSÓRIOS PARA MONTAGEM DE FLANGES, ∅900mm EM AÇO CARBONO</v>
          </cell>
          <cell r="E79" t="str">
            <v>CJ</v>
          </cell>
          <cell r="F79">
            <v>2</v>
          </cell>
          <cell r="G79">
            <v>6660.36</v>
          </cell>
          <cell r="H79" t="str">
            <v>BDI 2</v>
          </cell>
          <cell r="I79">
            <v>8525.26</v>
          </cell>
          <cell r="J79">
            <v>17050.52</v>
          </cell>
          <cell r="K79">
            <v>0</v>
          </cell>
        </row>
        <row r="80">
          <cell r="A80" t="str">
            <v>4.25</v>
          </cell>
          <cell r="B80" t="str">
            <v>COTAÇÃO</v>
          </cell>
          <cell r="C80" t="str">
            <v>018</v>
          </cell>
          <cell r="D80" t="str">
            <v>ACESSÓRIOS PARA MONTAGEM DE FLANGES, ∅500mm EM AÇO CARBONO</v>
          </cell>
          <cell r="E80" t="str">
            <v>CJ</v>
          </cell>
          <cell r="F80">
            <v>1</v>
          </cell>
          <cell r="G80">
            <v>2337.8000000000002</v>
          </cell>
          <cell r="H80" t="str">
            <v>BDI 2</v>
          </cell>
          <cell r="I80">
            <v>2992.38</v>
          </cell>
          <cell r="J80">
            <v>2992.38</v>
          </cell>
          <cell r="K80">
            <v>0</v>
          </cell>
        </row>
        <row r="81">
          <cell r="A81" t="str">
            <v>4.26</v>
          </cell>
          <cell r="B81" t="str">
            <v>COTAÇÃO</v>
          </cell>
          <cell r="C81" t="str">
            <v>019</v>
          </cell>
          <cell r="D81" t="str">
            <v>ACESSÓRIOS PARA MONTAGEM DE FLANGES, ∅300mm EM AÇO CARBONO</v>
          </cell>
          <cell r="E81" t="str">
            <v>CJ</v>
          </cell>
          <cell r="F81">
            <v>1</v>
          </cell>
          <cell r="G81">
            <v>926.76</v>
          </cell>
          <cell r="H81" t="str">
            <v>BDI 2</v>
          </cell>
          <cell r="I81">
            <v>1186.25</v>
          </cell>
          <cell r="J81">
            <v>1186.25</v>
          </cell>
          <cell r="K81">
            <v>0</v>
          </cell>
        </row>
        <row r="82">
          <cell r="A82" t="str">
            <v>4.27</v>
          </cell>
          <cell r="B82" t="str">
            <v>COTAÇÃO</v>
          </cell>
          <cell r="C82" t="str">
            <v>020</v>
          </cell>
          <cell r="D82" t="str">
            <v>ACESSÓRIOS PARA MONTAGEM DE FLANGES, ∅150mm EM AÇO CARBONO</v>
          </cell>
          <cell r="E82" t="str">
            <v>CJ</v>
          </cell>
          <cell r="F82">
            <v>1</v>
          </cell>
          <cell r="G82">
            <v>617.84</v>
          </cell>
          <cell r="H82" t="str">
            <v>BDI 2</v>
          </cell>
          <cell r="I82">
            <v>790.83</v>
          </cell>
          <cell r="J82">
            <v>790.83</v>
          </cell>
          <cell r="K82">
            <v>0</v>
          </cell>
        </row>
        <row r="83">
          <cell r="A83" t="str">
            <v>4.28</v>
          </cell>
          <cell r="B83" t="str">
            <v>COTAÇÃO</v>
          </cell>
          <cell r="C83" t="str">
            <v>021</v>
          </cell>
          <cell r="D83" t="str">
            <v>GRADE DE PISO, PARA ABERTURA 800x800mm, EM FIBRA DE VIDRO</v>
          </cell>
          <cell r="E83" t="str">
            <v xml:space="preserve">UN </v>
          </cell>
          <cell r="F83">
            <v>4</v>
          </cell>
          <cell r="G83">
            <v>823.30619999999999</v>
          </cell>
          <cell r="H83" t="str">
            <v>BDI 1</v>
          </cell>
          <cell r="I83">
            <v>1013.81</v>
          </cell>
          <cell r="J83">
            <v>4055.24</v>
          </cell>
          <cell r="K83">
            <v>0</v>
          </cell>
        </row>
        <row r="84">
          <cell r="A84" t="str">
            <v>4.29</v>
          </cell>
          <cell r="B84" t="str">
            <v>COTAÇÃO</v>
          </cell>
          <cell r="C84" t="str">
            <v>022</v>
          </cell>
          <cell r="D84" t="str">
            <v>GUARDA CORPO HORIZONTAL H=1,10m, EM FIBRA DE VIDRO</v>
          </cell>
          <cell r="E84" t="str">
            <v>M</v>
          </cell>
          <cell r="F84">
            <v>7.7</v>
          </cell>
          <cell r="G84">
            <v>989.43499999999995</v>
          </cell>
          <cell r="H84" t="str">
            <v>BDI 1</v>
          </cell>
          <cell r="I84">
            <v>1218.3900000000001</v>
          </cell>
          <cell r="J84">
            <v>9381.6</v>
          </cell>
          <cell r="K84">
            <v>0</v>
          </cell>
        </row>
        <row r="85">
          <cell r="A85">
            <v>0</v>
          </cell>
          <cell r="B85">
            <v>0</v>
          </cell>
          <cell r="C85">
            <v>0</v>
          </cell>
          <cell r="D85" t="str">
            <v>MONTAGEM E INSTALAÇÃO</v>
          </cell>
          <cell r="E85">
            <v>0</v>
          </cell>
          <cell r="F85">
            <v>0</v>
          </cell>
          <cell r="G85">
            <v>0</v>
          </cell>
          <cell r="H85">
            <v>0</v>
          </cell>
          <cell r="I85">
            <v>0</v>
          </cell>
          <cell r="J85">
            <v>0</v>
          </cell>
          <cell r="K85">
            <v>0</v>
          </cell>
        </row>
        <row r="86">
          <cell r="A86" t="str">
            <v>4.30</v>
          </cell>
          <cell r="B86" t="str">
            <v>SINAPI</v>
          </cell>
          <cell r="C86">
            <v>90779</v>
          </cell>
          <cell r="D86" t="str">
            <v>ENGENHEIRO CIVIL DE OBRA SENIOR COM ENCARGOS COMPLEMENTARES</v>
          </cell>
          <cell r="E86" t="str">
            <v>H</v>
          </cell>
          <cell r="F86">
            <v>176</v>
          </cell>
          <cell r="G86">
            <v>173.01</v>
          </cell>
          <cell r="H86" t="str">
            <v>BDI 1</v>
          </cell>
          <cell r="I86">
            <v>213.04</v>
          </cell>
          <cell r="J86">
            <v>37495.040000000001</v>
          </cell>
          <cell r="K86">
            <v>0</v>
          </cell>
        </row>
        <row r="87">
          <cell r="A87" t="str">
            <v>4.31</v>
          </cell>
          <cell r="B87" t="str">
            <v>SINAPI</v>
          </cell>
          <cell r="C87">
            <v>88277</v>
          </cell>
          <cell r="D87" t="str">
            <v>MONTADOR (TUBO AÇO/EQUIPAMENTOS) COM ENCARGOS COMPLEMENTARES</v>
          </cell>
          <cell r="E87" t="str">
            <v>H</v>
          </cell>
          <cell r="F87">
            <v>176</v>
          </cell>
          <cell r="G87">
            <v>30.35</v>
          </cell>
          <cell r="H87" t="str">
            <v>BDI 1</v>
          </cell>
          <cell r="I87">
            <v>37.369999999999997</v>
          </cell>
          <cell r="J87">
            <v>6577.12</v>
          </cell>
          <cell r="K87">
            <v>0</v>
          </cell>
        </row>
        <row r="88">
          <cell r="A88" t="str">
            <v>4.32</v>
          </cell>
          <cell r="B88" t="str">
            <v>SINAPI</v>
          </cell>
          <cell r="C88">
            <v>88251</v>
          </cell>
          <cell r="D88" t="str">
            <v>AUXILIAR DE SERRALHEIRO COM ENCARGOS COMPLEMENTARES</v>
          </cell>
          <cell r="E88" t="str">
            <v>H</v>
          </cell>
          <cell r="F88">
            <v>176</v>
          </cell>
          <cell r="G88">
            <v>26.29</v>
          </cell>
          <cell r="H88" t="str">
            <v>BDI 1</v>
          </cell>
          <cell r="I88">
            <v>32.369999999999997</v>
          </cell>
          <cell r="J88">
            <v>5697.12</v>
          </cell>
          <cell r="K88">
            <v>0</v>
          </cell>
        </row>
        <row r="89">
          <cell r="A89" t="str">
            <v>4.33</v>
          </cell>
          <cell r="B89" t="str">
            <v>SINAPI</v>
          </cell>
          <cell r="C89">
            <v>88317</v>
          </cell>
          <cell r="D89" t="str">
            <v>SOLDADOR COM ENCARGOS COMPLEMENTARES</v>
          </cell>
          <cell r="E89" t="str">
            <v>H</v>
          </cell>
          <cell r="F89">
            <v>176</v>
          </cell>
          <cell r="G89">
            <v>35.450000000000003</v>
          </cell>
          <cell r="H89" t="str">
            <v>BDI 1</v>
          </cell>
          <cell r="I89">
            <v>43.65</v>
          </cell>
          <cell r="J89">
            <v>7682.4</v>
          </cell>
          <cell r="K89">
            <v>0</v>
          </cell>
        </row>
        <row r="90">
          <cell r="A90" t="str">
            <v>4.34</v>
          </cell>
          <cell r="B90" t="str">
            <v>SINAPI</v>
          </cell>
          <cell r="C90">
            <v>5928</v>
          </cell>
          <cell r="D90" t="str">
            <v>GUINDAUTO HIDRÁULICO, CAPACIDADE MÁXIMA DE CARGA 6200 KG, MOMENTO MÁXIMO DE CARGA 11,7 TM, ALCANCE MÁXIMO HORIZONTAL 9,70 M, INCLUSIVE CAMINHÃO TOCO PBT 16.000 KG, POTÊNCIA DE 189 CV - CHP DIURNO. AF_06/2014</v>
          </cell>
          <cell r="E90" t="str">
            <v>CHP</v>
          </cell>
          <cell r="F90">
            <v>52.8</v>
          </cell>
          <cell r="G90">
            <v>261.31</v>
          </cell>
          <cell r="H90" t="str">
            <v>BDI 1</v>
          </cell>
          <cell r="I90">
            <v>321.77</v>
          </cell>
          <cell r="J90">
            <v>16989.45</v>
          </cell>
          <cell r="K90">
            <v>0</v>
          </cell>
        </row>
        <row r="91">
          <cell r="A91" t="str">
            <v>4.35</v>
          </cell>
          <cell r="B91" t="str">
            <v>SINAPI</v>
          </cell>
          <cell r="C91">
            <v>5930</v>
          </cell>
          <cell r="D91" t="str">
            <v>GUINDAUTO HIDRÁULICO, CAPACIDADE MÁXIMA DE CARGA 6200 KG, MOMENTO MÁXIMO DE CARGA 11,7 TM, ALCANCE MÁXIMO HORIZONTAL 9,70 M, INCLUSIVE CAMINHÃO TOCO PBT 16.000 KG, POTÊNCIA DE 189 CV - CHI DIURNO. AF_06/2014</v>
          </cell>
          <cell r="E91" t="str">
            <v>CHI</v>
          </cell>
          <cell r="F91">
            <v>123.2</v>
          </cell>
          <cell r="G91">
            <v>65.569999999999993</v>
          </cell>
          <cell r="H91" t="str">
            <v>BDI 1</v>
          </cell>
          <cell r="I91">
            <v>80.739999999999995</v>
          </cell>
          <cell r="J91">
            <v>9947.16</v>
          </cell>
          <cell r="K91">
            <v>0</v>
          </cell>
        </row>
        <row r="92">
          <cell r="A92" t="str">
            <v>5.</v>
          </cell>
          <cell r="B92">
            <v>0</v>
          </cell>
          <cell r="C92">
            <v>0</v>
          </cell>
          <cell r="D92" t="str">
            <v>TUBULAÇÕES</v>
          </cell>
          <cell r="E92">
            <v>0</v>
          </cell>
          <cell r="F92">
            <v>0</v>
          </cell>
          <cell r="G92">
            <v>0</v>
          </cell>
          <cell r="H92">
            <v>0</v>
          </cell>
          <cell r="I92">
            <v>0</v>
          </cell>
          <cell r="J92">
            <v>413051.43</v>
          </cell>
          <cell r="K92">
            <v>0.2583662395476658</v>
          </cell>
        </row>
        <row r="93">
          <cell r="A93">
            <v>0</v>
          </cell>
          <cell r="B93">
            <v>0</v>
          </cell>
          <cell r="C93">
            <v>0</v>
          </cell>
          <cell r="D93" t="str">
            <v>TUBULAÇÕES À MONTANTE DA (CDV-02)</v>
          </cell>
          <cell r="E93">
            <v>0</v>
          </cell>
          <cell r="F93">
            <v>0</v>
          </cell>
          <cell r="G93">
            <v>0</v>
          </cell>
          <cell r="H93">
            <v>0</v>
          </cell>
          <cell r="I93">
            <v>0</v>
          </cell>
          <cell r="J93">
            <v>0</v>
          </cell>
          <cell r="K93">
            <v>0</v>
          </cell>
        </row>
        <row r="94">
          <cell r="A94" t="str">
            <v>5.1</v>
          </cell>
          <cell r="B94" t="str">
            <v>COTAÇÃO</v>
          </cell>
          <cell r="C94" t="str">
            <v>023</v>
          </cell>
          <cell r="D94" t="str">
            <v>REMOÇÃO DE TUBO EM AC DN1000, COM REAPROVEITAMENTO</v>
          </cell>
          <cell r="E94" t="str">
            <v>M</v>
          </cell>
          <cell r="F94">
            <v>8.3000000000000007</v>
          </cell>
          <cell r="G94">
            <v>0</v>
          </cell>
          <cell r="H94" t="str">
            <v>BDI 1</v>
          </cell>
          <cell r="I94">
            <v>0</v>
          </cell>
          <cell r="J94">
            <v>0</v>
          </cell>
          <cell r="K94">
            <v>0</v>
          </cell>
        </row>
        <row r="95">
          <cell r="A95" t="str">
            <v>5.2</v>
          </cell>
          <cell r="B95" t="str">
            <v>COTAÇÃO</v>
          </cell>
          <cell r="C95" t="str">
            <v>024</v>
          </cell>
          <cell r="D95" t="str">
            <v>REMOÇÃO DE TUBO EM AC DN1200, COM REAPROVEITAMENTO</v>
          </cell>
          <cell r="E95" t="str">
            <v>M</v>
          </cell>
          <cell r="F95">
            <v>6</v>
          </cell>
          <cell r="G95">
            <v>0</v>
          </cell>
          <cell r="H95" t="str">
            <v>BDI 1</v>
          </cell>
          <cell r="I95">
            <v>0</v>
          </cell>
          <cell r="J95">
            <v>0</v>
          </cell>
          <cell r="K95">
            <v>0</v>
          </cell>
        </row>
        <row r="96">
          <cell r="A96" t="str">
            <v>5.3</v>
          </cell>
          <cell r="B96" t="str">
            <v>COTAÇÃO</v>
          </cell>
          <cell r="C96" t="str">
            <v>025</v>
          </cell>
          <cell r="D96" t="str">
            <v>REMOÇÃO DE TUBO EM FF DN150, COM REAPROVEITAMENTO</v>
          </cell>
          <cell r="E96" t="str">
            <v>M</v>
          </cell>
          <cell r="F96">
            <v>14.8</v>
          </cell>
          <cell r="G96">
            <v>0</v>
          </cell>
          <cell r="H96" t="str">
            <v>BDI 1</v>
          </cell>
          <cell r="I96">
            <v>0</v>
          </cell>
          <cell r="J96">
            <v>0</v>
          </cell>
          <cell r="K96">
            <v>0</v>
          </cell>
        </row>
        <row r="97">
          <cell r="A97" t="str">
            <v>5.4</v>
          </cell>
          <cell r="B97" t="str">
            <v>COTAÇÃO</v>
          </cell>
          <cell r="C97" t="str">
            <v>026</v>
          </cell>
          <cell r="D97" t="str">
            <v>INSTALAÇÃO DE TUBO PEAD FLANGEADO DN1000, COM FORNECIMENTO DE MATERIAL E MÃO DE OBRA</v>
          </cell>
          <cell r="E97" t="str">
            <v>M</v>
          </cell>
          <cell r="F97">
            <v>8.19</v>
          </cell>
          <cell r="G97">
            <v>7641.9833333333336</v>
          </cell>
          <cell r="H97" t="str">
            <v>BDI 1</v>
          </cell>
          <cell r="I97">
            <v>9410.33</v>
          </cell>
          <cell r="J97">
            <v>77070.600000000006</v>
          </cell>
          <cell r="K97">
            <v>0</v>
          </cell>
        </row>
        <row r="98">
          <cell r="A98" t="str">
            <v>5.5</v>
          </cell>
          <cell r="B98" t="str">
            <v>COTAÇÃO</v>
          </cell>
          <cell r="C98" t="str">
            <v>027</v>
          </cell>
          <cell r="D98" t="str">
            <v>INSTALAÇÃO DE TUBO PEAD FLANGEADO DN1200, COM FORNECIMENTO DE MATERIAL E MÃO DE OBRA</v>
          </cell>
          <cell r="E98" t="str">
            <v>M</v>
          </cell>
          <cell r="F98">
            <v>12.04</v>
          </cell>
          <cell r="G98">
            <v>0</v>
          </cell>
          <cell r="H98" t="str">
            <v>BDI 1</v>
          </cell>
          <cell r="I98">
            <v>0</v>
          </cell>
          <cell r="J98">
            <v>0</v>
          </cell>
          <cell r="K98">
            <v>0</v>
          </cell>
        </row>
        <row r="99">
          <cell r="A99" t="str">
            <v>5.6</v>
          </cell>
          <cell r="B99" t="str">
            <v>COTAÇÃO</v>
          </cell>
          <cell r="C99" t="str">
            <v>028</v>
          </cell>
          <cell r="D99" t="str">
            <v>EXECUÇÃO DE COLARINHO E FLANGE P/ TUBO PEAD DN1000, INCLUSIVE ACESSÓRIOS</v>
          </cell>
          <cell r="E99" t="str">
            <v xml:space="preserve">UN </v>
          </cell>
          <cell r="F99">
            <v>4</v>
          </cell>
          <cell r="G99">
            <v>19231.919999999998</v>
          </cell>
          <cell r="H99" t="str">
            <v>BDI 1</v>
          </cell>
          <cell r="I99">
            <v>23682.18</v>
          </cell>
          <cell r="J99">
            <v>94728.72</v>
          </cell>
          <cell r="K99">
            <v>0</v>
          </cell>
        </row>
        <row r="100">
          <cell r="A100" t="str">
            <v>5.7</v>
          </cell>
          <cell r="B100" t="str">
            <v>COTAÇÃO</v>
          </cell>
          <cell r="C100" t="str">
            <v>029</v>
          </cell>
          <cell r="D100" t="str">
            <v>EXECUÇÃO DE COLARINHO E FLANGE P/ TUBO PEAD DN1200, INCLUSIVE ACESSÓRIOS</v>
          </cell>
          <cell r="E100" t="str">
            <v xml:space="preserve">UN </v>
          </cell>
          <cell r="F100">
            <v>4</v>
          </cell>
          <cell r="G100">
            <v>0</v>
          </cell>
          <cell r="H100" t="str">
            <v>BDI 1</v>
          </cell>
          <cell r="I100">
            <v>0</v>
          </cell>
          <cell r="J100">
            <v>0</v>
          </cell>
          <cell r="K100">
            <v>0</v>
          </cell>
        </row>
        <row r="101">
          <cell r="A101" t="str">
            <v>5.8</v>
          </cell>
          <cell r="B101" t="str">
            <v>COTAÇÃO</v>
          </cell>
          <cell r="C101" t="str">
            <v>030</v>
          </cell>
          <cell r="D101" t="str">
            <v>INSTALAÇÃO DE CURVA SEGMENTADA, 90°, 7 GOMOS, COM FLANGES, ESP. 5/16", DN1000, COM FORNECIMENTO DE MATERIAL E MÃO DE OBRA</v>
          </cell>
          <cell r="E101" t="str">
            <v xml:space="preserve">UN </v>
          </cell>
          <cell r="F101">
            <v>1</v>
          </cell>
          <cell r="G101">
            <v>15516.485000000001</v>
          </cell>
          <cell r="H101" t="str">
            <v>BDI 1</v>
          </cell>
          <cell r="I101">
            <v>19106.990000000002</v>
          </cell>
          <cell r="J101">
            <v>19106.990000000002</v>
          </cell>
          <cell r="K101">
            <v>0</v>
          </cell>
        </row>
        <row r="102">
          <cell r="A102" t="str">
            <v>5.9</v>
          </cell>
          <cell r="B102" t="str">
            <v>COTAÇÃO</v>
          </cell>
          <cell r="C102" t="str">
            <v>031</v>
          </cell>
          <cell r="D102" t="str">
            <v>INSTALAÇÃO DE CURVA SEGMENTADA, 90°, 7 GOMOS, COM FLANGE E PONTA BISELADA PARA SOLDA, ESP. 5/16", DN1000, COM FORNECIMENTO DE MATERIAL E MÃO DE OBRA</v>
          </cell>
          <cell r="E102" t="str">
            <v xml:space="preserve">UN </v>
          </cell>
          <cell r="F102">
            <v>1</v>
          </cell>
          <cell r="G102">
            <v>15625</v>
          </cell>
          <cell r="H102" t="str">
            <v>BDI 1</v>
          </cell>
          <cell r="I102">
            <v>19240.62</v>
          </cell>
          <cell r="J102">
            <v>19240.62</v>
          </cell>
          <cell r="K102">
            <v>0</v>
          </cell>
        </row>
        <row r="103">
          <cell r="A103" t="str">
            <v>5.10</v>
          </cell>
          <cell r="B103" t="str">
            <v>COTAÇÃO</v>
          </cell>
          <cell r="C103" t="str">
            <v>032</v>
          </cell>
          <cell r="D103" t="str">
            <v>INSTALAÇÃO DE CURVA SEGMENTADA, 90°, 7 GOMOS, COM FLANGES, ESP. 3/8", DN1200, COM FORNECIMENTO DE MATERIAL E MÃO DE OBRA</v>
          </cell>
          <cell r="E103" t="str">
            <v xml:space="preserve">UN </v>
          </cell>
          <cell r="F103">
            <v>1</v>
          </cell>
          <cell r="G103">
            <v>22426.342499999999</v>
          </cell>
          <cell r="H103" t="str">
            <v>BDI 1</v>
          </cell>
          <cell r="I103">
            <v>27615.79</v>
          </cell>
          <cell r="J103">
            <v>27615.79</v>
          </cell>
          <cell r="K103">
            <v>0</v>
          </cell>
        </row>
        <row r="104">
          <cell r="A104" t="str">
            <v>5.11</v>
          </cell>
          <cell r="B104" t="str">
            <v>COTAÇÃO</v>
          </cell>
          <cell r="C104" t="str">
            <v>033</v>
          </cell>
          <cell r="D104" t="str">
            <v>INSTALAÇÃO DE CURVA SEGMENTADA, 90°, 7 GOMOS, COM FLANGE E PONTA BISELADA PARA SOLDA, ESP. 3/8", DN1200, COM FORNECIMENTO DE MATERIAL E MÃO DE OBRA</v>
          </cell>
          <cell r="E104" t="str">
            <v xml:space="preserve">UN </v>
          </cell>
          <cell r="F104">
            <v>1</v>
          </cell>
          <cell r="G104">
            <v>18750</v>
          </cell>
          <cell r="H104" t="str">
            <v>BDI 1</v>
          </cell>
          <cell r="I104">
            <v>23088.75</v>
          </cell>
          <cell r="J104">
            <v>23088.75</v>
          </cell>
          <cell r="K104">
            <v>0</v>
          </cell>
        </row>
        <row r="105">
          <cell r="A105" t="str">
            <v>5.12</v>
          </cell>
          <cell r="B105" t="str">
            <v>COTAÇÃO</v>
          </cell>
          <cell r="C105" t="str">
            <v>034</v>
          </cell>
          <cell r="D105" t="str">
            <v>ACESSÓRIOS PARA MONTAGEM DE FLANGES, ∅1200mm EM AÇO CARBONO</v>
          </cell>
          <cell r="E105" t="str">
            <v>CJ</v>
          </cell>
          <cell r="F105">
            <v>3</v>
          </cell>
          <cell r="G105">
            <v>0</v>
          </cell>
          <cell r="H105" t="str">
            <v>BDI 1</v>
          </cell>
          <cell r="I105">
            <v>0</v>
          </cell>
          <cell r="J105">
            <v>0</v>
          </cell>
          <cell r="K105">
            <v>0</v>
          </cell>
        </row>
        <row r="106">
          <cell r="A106" t="str">
            <v>5.13</v>
          </cell>
          <cell r="B106" t="str">
            <v>COTAÇÃO</v>
          </cell>
          <cell r="C106" t="str">
            <v>035</v>
          </cell>
          <cell r="D106" t="str">
            <v>ACESSÓRIOS PARA MONTAGEM DE FLANGES, ∅1000mm EM AÇO CARBONO</v>
          </cell>
          <cell r="E106" t="str">
            <v>CJ</v>
          </cell>
          <cell r="F106">
            <v>3</v>
          </cell>
          <cell r="G106">
            <v>0</v>
          </cell>
          <cell r="H106" t="str">
            <v>BDI 1</v>
          </cell>
          <cell r="I106">
            <v>0</v>
          </cell>
          <cell r="J106">
            <v>0</v>
          </cell>
          <cell r="K106">
            <v>0</v>
          </cell>
        </row>
        <row r="107">
          <cell r="A107" t="str">
            <v>5.14</v>
          </cell>
          <cell r="B107" t="str">
            <v>SABESP</v>
          </cell>
          <cell r="C107">
            <v>70080138</v>
          </cell>
          <cell r="D107" t="str">
            <v>ASSENTAM. SIMPLES DE TUBOS E PEÇAS, DN 150 MM, EM F°F°, JE ( C)</v>
          </cell>
          <cell r="E107" t="str">
            <v>M</v>
          </cell>
          <cell r="F107">
            <v>10.4</v>
          </cell>
          <cell r="G107">
            <v>9.171875</v>
          </cell>
          <cell r="H107" t="str">
            <v>BDI 2</v>
          </cell>
          <cell r="I107">
            <v>11.74</v>
          </cell>
          <cell r="J107">
            <v>122.09</v>
          </cell>
          <cell r="K107">
            <v>0</v>
          </cell>
        </row>
        <row r="108">
          <cell r="A108">
            <v>0</v>
          </cell>
          <cell r="B108">
            <v>0</v>
          </cell>
          <cell r="C108">
            <v>0</v>
          </cell>
          <cell r="D108" t="str">
            <v>TUBULAÇÕES À JUSANTE DA CDV-02</v>
          </cell>
          <cell r="E108">
            <v>0</v>
          </cell>
          <cell r="F108">
            <v>0</v>
          </cell>
          <cell r="G108">
            <v>0</v>
          </cell>
          <cell r="H108">
            <v>0</v>
          </cell>
          <cell r="I108">
            <v>0</v>
          </cell>
          <cell r="J108">
            <v>0</v>
          </cell>
          <cell r="K108">
            <v>0</v>
          </cell>
        </row>
        <row r="109">
          <cell r="A109" t="str">
            <v>5.15</v>
          </cell>
          <cell r="B109" t="str">
            <v>COTAÇÃO</v>
          </cell>
          <cell r="C109" t="str">
            <v>036</v>
          </cell>
          <cell r="D109" t="str">
            <v>REMOÇÃO DE TUBO EM AC DN900, COM REAPROVEITAMENTO</v>
          </cell>
          <cell r="E109" t="str">
            <v>M</v>
          </cell>
          <cell r="F109">
            <v>26.5</v>
          </cell>
          <cell r="G109">
            <v>0</v>
          </cell>
          <cell r="H109" t="str">
            <v>BDI 1</v>
          </cell>
          <cell r="I109">
            <v>0</v>
          </cell>
          <cell r="J109">
            <v>0</v>
          </cell>
          <cell r="K109">
            <v>0</v>
          </cell>
        </row>
        <row r="110">
          <cell r="A110" t="str">
            <v>5.16</v>
          </cell>
          <cell r="B110" t="str">
            <v>COTAÇÃO</v>
          </cell>
          <cell r="C110" t="str">
            <v>037</v>
          </cell>
          <cell r="D110" t="str">
            <v>REMOÇÃO DE TUBO EM AC DN1200, COM REAPROVEITAMENTO</v>
          </cell>
          <cell r="E110" t="str">
            <v>M</v>
          </cell>
          <cell r="F110">
            <v>15.3</v>
          </cell>
          <cell r="G110">
            <v>0</v>
          </cell>
          <cell r="H110" t="str">
            <v>BDI 1</v>
          </cell>
          <cell r="I110">
            <v>0</v>
          </cell>
          <cell r="J110">
            <v>0</v>
          </cell>
          <cell r="K110">
            <v>0</v>
          </cell>
        </row>
        <row r="111">
          <cell r="A111" t="str">
            <v>5.17</v>
          </cell>
          <cell r="B111" t="str">
            <v>COTAÇÃO</v>
          </cell>
          <cell r="C111" t="str">
            <v>038</v>
          </cell>
          <cell r="D111" t="str">
            <v>INSTALAÇÃO DE TUBO EM AC DN900, REAPROVEITADO</v>
          </cell>
          <cell r="E111" t="str">
            <v>M</v>
          </cell>
          <cell r="F111">
            <v>26.5</v>
          </cell>
          <cell r="G111">
            <v>0</v>
          </cell>
          <cell r="H111" t="str">
            <v>BDI 1</v>
          </cell>
          <cell r="I111">
            <v>0</v>
          </cell>
          <cell r="J111">
            <v>0</v>
          </cell>
          <cell r="K111">
            <v>0</v>
          </cell>
        </row>
        <row r="112">
          <cell r="A112" t="str">
            <v>5.18</v>
          </cell>
          <cell r="B112" t="str">
            <v>COTAÇÃO</v>
          </cell>
          <cell r="C112" t="str">
            <v>039</v>
          </cell>
          <cell r="D112" t="str">
            <v>INSTALAÇÃO DE TUBO EM AC DN1200, REAPROVEITADO</v>
          </cell>
          <cell r="E112" t="str">
            <v>M</v>
          </cell>
          <cell r="F112">
            <v>17.5</v>
          </cell>
          <cell r="G112">
            <v>0</v>
          </cell>
          <cell r="H112" t="str">
            <v>BDI 1</v>
          </cell>
          <cell r="I112">
            <v>0</v>
          </cell>
          <cell r="J112">
            <v>0</v>
          </cell>
          <cell r="K112">
            <v>0</v>
          </cell>
        </row>
        <row r="113">
          <cell r="A113" t="str">
            <v>5.19</v>
          </cell>
          <cell r="B113" t="str">
            <v>COTAÇÃO</v>
          </cell>
          <cell r="C113" t="str">
            <v>040</v>
          </cell>
          <cell r="D113" t="str">
            <v>MONTAGEM E INSTALAÇÃO DE TUBO EM AC DN900, ESP. 1/4", SOLDADO, COM FORNC. DE MATERIAL E MÃO DE OBRA</v>
          </cell>
          <cell r="E113" t="str">
            <v>M</v>
          </cell>
          <cell r="F113">
            <v>6.2</v>
          </cell>
          <cell r="G113">
            <v>6250</v>
          </cell>
          <cell r="H113" t="str">
            <v>BDI 1</v>
          </cell>
          <cell r="I113">
            <v>7696.25</v>
          </cell>
          <cell r="J113">
            <v>47716.75</v>
          </cell>
          <cell r="K113">
            <v>0</v>
          </cell>
        </row>
        <row r="114">
          <cell r="A114" t="str">
            <v>5.20</v>
          </cell>
          <cell r="B114" t="str">
            <v>COTAÇÃO</v>
          </cell>
          <cell r="C114" t="str">
            <v>041</v>
          </cell>
          <cell r="D114" t="str">
            <v>INSTALAÇÃO DE CURVA SEGMENTADA, 3 GOMOS, COM PONTAS BISELADAS PARA SOLDA, ESP. 1/4", DN900, COM FORNCEIMENTO DE MATERIAL E MÃO DE OBRA</v>
          </cell>
          <cell r="E114" t="str">
            <v xml:space="preserve">UN </v>
          </cell>
          <cell r="F114">
            <v>4</v>
          </cell>
          <cell r="G114">
            <v>14125</v>
          </cell>
          <cell r="H114" t="str">
            <v>BDI 1</v>
          </cell>
          <cell r="I114">
            <v>17393.52</v>
          </cell>
          <cell r="J114">
            <v>69574.080000000002</v>
          </cell>
          <cell r="K114">
            <v>0</v>
          </cell>
        </row>
        <row r="115">
          <cell r="A115" t="str">
            <v>5.21</v>
          </cell>
          <cell r="B115" t="str">
            <v>COTAÇÃO</v>
          </cell>
          <cell r="C115" t="str">
            <v>042</v>
          </cell>
          <cell r="D115" t="str">
            <v>INSTALAÇÃO DE CURVA SEGMENTADA, 3 GOMOS, COM PONTAS BISELADAS PARA SOLDA, ESP. 3/8", DN1200, COM FORNECIMENTO DE MATERIAL E MÃO DE OBRA</v>
          </cell>
          <cell r="E115">
            <v>0</v>
          </cell>
          <cell r="F115">
            <v>2</v>
          </cell>
          <cell r="G115">
            <v>14125</v>
          </cell>
          <cell r="H115" t="str">
            <v>BDI 1</v>
          </cell>
          <cell r="I115">
            <v>17393.52</v>
          </cell>
          <cell r="J115">
            <v>34787.040000000001</v>
          </cell>
          <cell r="K115">
            <v>0</v>
          </cell>
        </row>
        <row r="116">
          <cell r="A116">
            <v>0</v>
          </cell>
          <cell r="B116">
            <v>0</v>
          </cell>
          <cell r="C116">
            <v>0</v>
          </cell>
          <cell r="D116" t="str">
            <v>MONTAGEM E INSTALAÇÃO</v>
          </cell>
          <cell r="E116">
            <v>0</v>
          </cell>
          <cell r="F116">
            <v>0</v>
          </cell>
          <cell r="G116">
            <v>0</v>
          </cell>
          <cell r="H116">
            <v>0</v>
          </cell>
          <cell r="I116">
            <v>0</v>
          </cell>
          <cell r="J116">
            <v>0</v>
          </cell>
          <cell r="K116">
            <v>0</v>
          </cell>
        </row>
        <row r="117">
          <cell r="A117" t="str">
            <v>5.22</v>
          </cell>
          <cell r="B117" t="str">
            <v>SINAPI</v>
          </cell>
          <cell r="C117">
            <v>90779</v>
          </cell>
          <cell r="D117" t="str">
            <v>ENGENHEIRO CIVIL DE OBRA SENIOR COM ENCARGOS COMPLEMENTARES</v>
          </cell>
          <cell r="E117" t="str">
            <v>H</v>
          </cell>
          <cell r="F117">
            <v>176</v>
          </cell>
          <cell r="G117">
            <v>173.01</v>
          </cell>
          <cell r="H117" t="str">
            <v>BDI 1</v>
          </cell>
          <cell r="I117">
            <v>213.04</v>
          </cell>
          <cell r="J117">
            <v>0</v>
          </cell>
          <cell r="K117">
            <v>0</v>
          </cell>
        </row>
        <row r="118">
          <cell r="A118" t="str">
            <v>5.23</v>
          </cell>
          <cell r="B118" t="str">
            <v>SINAPI</v>
          </cell>
          <cell r="C118">
            <v>88277</v>
          </cell>
          <cell r="D118" t="str">
            <v>MONTADOR (TUBO AÇO/EQUIPAMENTOS) COM ENCARGOS COMPLEMENTARES</v>
          </cell>
          <cell r="E118" t="str">
            <v>H</v>
          </cell>
          <cell r="F118">
            <v>176</v>
          </cell>
          <cell r="G118">
            <v>30.35</v>
          </cell>
          <cell r="H118" t="str">
            <v>BDI 1</v>
          </cell>
          <cell r="I118">
            <v>37.369999999999997</v>
          </cell>
          <cell r="J118">
            <v>0</v>
          </cell>
          <cell r="K118">
            <v>0</v>
          </cell>
        </row>
        <row r="119">
          <cell r="A119" t="str">
            <v>5.24</v>
          </cell>
          <cell r="B119" t="str">
            <v>SINAPI</v>
          </cell>
          <cell r="C119">
            <v>88251</v>
          </cell>
          <cell r="D119" t="str">
            <v>AUXILIAR DE SERRALHEIRO COM ENCARGOS COMPLEMENTARES</v>
          </cell>
          <cell r="E119" t="str">
            <v>H</v>
          </cell>
          <cell r="F119">
            <v>176</v>
          </cell>
          <cell r="G119">
            <v>26.29</v>
          </cell>
          <cell r="H119" t="str">
            <v>BDI 1</v>
          </cell>
          <cell r="I119">
            <v>32.369999999999997</v>
          </cell>
          <cell r="J119">
            <v>0</v>
          </cell>
          <cell r="K119">
            <v>0</v>
          </cell>
        </row>
        <row r="120">
          <cell r="A120" t="str">
            <v>5.25</v>
          </cell>
          <cell r="B120" t="str">
            <v>SINAPI</v>
          </cell>
          <cell r="C120">
            <v>88317</v>
          </cell>
          <cell r="D120" t="str">
            <v>SOLDADOR COM ENCARGOS COMPLEMENTARES</v>
          </cell>
          <cell r="E120" t="str">
            <v>H</v>
          </cell>
          <cell r="F120">
            <v>176</v>
          </cell>
          <cell r="G120">
            <v>35.450000000000003</v>
          </cell>
          <cell r="H120" t="str">
            <v>BDI 1</v>
          </cell>
          <cell r="I120">
            <v>43.65</v>
          </cell>
          <cell r="J120">
            <v>0</v>
          </cell>
          <cell r="K120">
            <v>0</v>
          </cell>
        </row>
        <row r="121">
          <cell r="A121" t="str">
            <v>5.26</v>
          </cell>
          <cell r="B121" t="str">
            <v>SINAPI</v>
          </cell>
          <cell r="C121">
            <v>5928</v>
          </cell>
          <cell r="D121" t="str">
            <v>GUINDAUTO HIDRÁULICO, CAPACIDADE MÁXIMA DE CARGA 6200 KG, MOMENTO MÁXIMO DE CARGA 11,7 TM, ALCANCE MÁXIMO HORIZONTAL 9,70 M, INCLUSIVE CAMINHÃO TOCO PBT 16.000 KG, POTÊNCIA DE 189 CV - CHP DIURNO. AF_06/2014</v>
          </cell>
          <cell r="E121" t="str">
            <v>CHP</v>
          </cell>
          <cell r="F121">
            <v>52.8</v>
          </cell>
          <cell r="G121">
            <v>261.31</v>
          </cell>
          <cell r="H121" t="str">
            <v>BDI 1</v>
          </cell>
          <cell r="I121">
            <v>321.77</v>
          </cell>
          <cell r="J121">
            <v>0</v>
          </cell>
          <cell r="K121">
            <v>0</v>
          </cell>
        </row>
        <row r="122">
          <cell r="A122" t="str">
            <v>5.27</v>
          </cell>
          <cell r="B122" t="str">
            <v>SINAPI</v>
          </cell>
          <cell r="C122">
            <v>5930</v>
          </cell>
          <cell r="D122" t="str">
            <v>GUINDAUTO HIDRÁULICO, CAPACIDADE MÁXIMA DE CARGA 6200 KG, MOMENTO MÁXIMO DE CARGA 11,7 TM, ALCANCE MÁXIMO HORIZONTAL 9,70 M, INCLUSIVE CAMINHÃO TOCO PBT 16.000 KG, POTÊNCIA DE 189 CV - CHI DIURNO. AF_06/2014</v>
          </cell>
          <cell r="E122" t="str">
            <v>CHI</v>
          </cell>
          <cell r="F122">
            <v>123.2</v>
          </cell>
          <cell r="G122">
            <v>65.569999999999993</v>
          </cell>
          <cell r="H122" t="str">
            <v>BDI 1</v>
          </cell>
          <cell r="I122">
            <v>80.739999999999995</v>
          </cell>
          <cell r="J122">
            <v>0</v>
          </cell>
          <cell r="K122">
            <v>0</v>
          </cell>
        </row>
        <row r="123">
          <cell r="A123" t="str">
            <v>6.</v>
          </cell>
          <cell r="B123">
            <v>0</v>
          </cell>
          <cell r="C123">
            <v>0</v>
          </cell>
          <cell r="D123" t="str">
            <v>IMPERMEABILIZAÇÃO CDV-02</v>
          </cell>
          <cell r="E123">
            <v>0</v>
          </cell>
          <cell r="F123">
            <v>0</v>
          </cell>
          <cell r="G123">
            <v>0</v>
          </cell>
          <cell r="H123">
            <v>0</v>
          </cell>
          <cell r="I123">
            <v>0</v>
          </cell>
          <cell r="J123">
            <v>120097.24</v>
          </cell>
          <cell r="K123">
            <v>7.5121570887319078E-2</v>
          </cell>
        </row>
        <row r="124">
          <cell r="A124" t="str">
            <v>6.1</v>
          </cell>
          <cell r="B124" t="str">
            <v>SABESP</v>
          </cell>
          <cell r="C124">
            <v>70190165</v>
          </cell>
          <cell r="D124" t="str">
            <v>REVESTIMENTO IMPERMEABILIZANTE À BASE DE POLIURETANO BICOMPONENTE ISENTO DE SOLVENTES, DE ALTA RESISTÊNCIA QUÍMICA, COM PREPARAÇÃO DA SUPERFÍCIE COM PRIMER</v>
          </cell>
          <cell r="E124" t="str">
            <v>M2</v>
          </cell>
          <cell r="F124">
            <v>369.28</v>
          </cell>
          <cell r="G124">
            <v>254.07812500000003</v>
          </cell>
          <cell r="H124" t="str">
            <v>BDI 2</v>
          </cell>
          <cell r="I124">
            <v>325.22000000000003</v>
          </cell>
          <cell r="J124">
            <v>120097.24</v>
          </cell>
          <cell r="K124">
            <v>0</v>
          </cell>
        </row>
        <row r="125">
          <cell r="A125">
            <v>0</v>
          </cell>
          <cell r="B125">
            <v>0</v>
          </cell>
          <cell r="C125">
            <v>0</v>
          </cell>
          <cell r="D125" t="str">
            <v>IMPERMEABILIZAÇÃO COTADO BANDEIRANTES</v>
          </cell>
          <cell r="E125">
            <v>0</v>
          </cell>
          <cell r="F125">
            <v>0</v>
          </cell>
          <cell r="G125">
            <v>0</v>
          </cell>
          <cell r="H125">
            <v>0</v>
          </cell>
          <cell r="I125">
            <v>0</v>
          </cell>
          <cell r="J125">
            <v>0</v>
          </cell>
          <cell r="K125">
            <v>0</v>
          </cell>
        </row>
        <row r="126">
          <cell r="A126" t="str">
            <v>6.1</v>
          </cell>
          <cell r="B126" t="str">
            <v>COTAÇÃO</v>
          </cell>
          <cell r="C126">
            <v>0</v>
          </cell>
          <cell r="D126" t="str">
            <v>IMPERMEABILIZAÇÃO EM POLIURETANOS (RE.: MC FLEX)</v>
          </cell>
          <cell r="E126" t="str">
            <v>M2</v>
          </cell>
          <cell r="F126">
            <v>219.27</v>
          </cell>
          <cell r="G126">
            <v>492.04157869092086</v>
          </cell>
          <cell r="H126" t="str">
            <v>BDI 1</v>
          </cell>
          <cell r="I126">
            <v>605.9</v>
          </cell>
          <cell r="J126">
            <v>0</v>
          </cell>
          <cell r="K126">
            <v>0</v>
          </cell>
        </row>
        <row r="127">
          <cell r="A127" t="str">
            <v>6.2</v>
          </cell>
          <cell r="B127" t="str">
            <v>COTAÇÃO</v>
          </cell>
          <cell r="C127">
            <v>0</v>
          </cell>
          <cell r="D127" t="str">
            <v>IMPERMEABILIZAÇÃO EM POLIURETANOS FLEXIVEL (RE.: MC IMPER)</v>
          </cell>
          <cell r="E127" t="str">
            <v>M2</v>
          </cell>
          <cell r="F127">
            <v>259.77999999999997</v>
          </cell>
          <cell r="G127">
            <v>166.79389312977096</v>
          </cell>
          <cell r="H127" t="str">
            <v>BDI 1</v>
          </cell>
          <cell r="I127">
            <v>205.39</v>
          </cell>
          <cell r="J127">
            <v>0</v>
          </cell>
          <cell r="K127">
            <v>0</v>
          </cell>
        </row>
        <row r="128">
          <cell r="A128" t="str">
            <v>7.</v>
          </cell>
          <cell r="B128">
            <v>0</v>
          </cell>
          <cell r="C128">
            <v>0</v>
          </cell>
          <cell r="D128" t="str">
            <v>RECOMPOSIÇÃO DE PAVIMENTAÇÃO, CALÇADAS E INSTALAÇÕES EXISTENTES</v>
          </cell>
          <cell r="E128">
            <v>0</v>
          </cell>
          <cell r="F128">
            <v>0</v>
          </cell>
          <cell r="G128">
            <v>0</v>
          </cell>
          <cell r="H128">
            <v>0</v>
          </cell>
          <cell r="I128">
            <v>0</v>
          </cell>
          <cell r="J128">
            <v>18475.73</v>
          </cell>
          <cell r="K128">
            <v>1.1556684074421423E-2</v>
          </cell>
        </row>
        <row r="129">
          <cell r="A129" t="str">
            <v>7.1</v>
          </cell>
          <cell r="B129" t="str">
            <v>SINAPI</v>
          </cell>
          <cell r="C129">
            <v>94267</v>
          </cell>
          <cell r="D129" t="str">
            <v>GUIA (MEIO-FIO) E SARJETA CONJUGADOS DE CONCRETO, MOLDADA IN LOCO EM TRECHO RETO COM EXTRUSORA, 45 CM BASE (15 CM BASE DA GUIA + 30 CM BASE DA SARJETA) X 22 CM ALTURA. AF_06/2016</v>
          </cell>
          <cell r="E129" t="str">
            <v>M</v>
          </cell>
          <cell r="F129">
            <v>57.9</v>
          </cell>
          <cell r="G129">
            <v>53.62</v>
          </cell>
          <cell r="H129" t="str">
            <v>BDI 1</v>
          </cell>
          <cell r="I129">
            <v>66.02</v>
          </cell>
          <cell r="J129">
            <v>3822.55</v>
          </cell>
          <cell r="K129">
            <v>0</v>
          </cell>
        </row>
        <row r="130">
          <cell r="A130" t="str">
            <v>7.2</v>
          </cell>
          <cell r="B130" t="str">
            <v>SINAPI</v>
          </cell>
          <cell r="C130">
            <v>94268</v>
          </cell>
          <cell r="D130" t="str">
            <v>GUIA (MEIO-FIO) E SARJETA CONJUGADOS DE CONCRETO, MOLDADA IN LOCO EM TRECHO CURVO COM EXTRUSORA, 45 CM BASE (15 CM BASE DA GUIA + 30 CM BASE DA SARJETA) X 22 CM ALTURA. AF_06/2016</v>
          </cell>
          <cell r="E130" t="str">
            <v>M</v>
          </cell>
          <cell r="F130">
            <v>9</v>
          </cell>
          <cell r="G130">
            <v>59.15</v>
          </cell>
          <cell r="H130" t="str">
            <v>BDI 1</v>
          </cell>
          <cell r="I130">
            <v>72.83</v>
          </cell>
          <cell r="J130">
            <v>655.47</v>
          </cell>
          <cell r="K130">
            <v>0</v>
          </cell>
        </row>
        <row r="131">
          <cell r="A131" t="str">
            <v>7.3</v>
          </cell>
          <cell r="B131" t="str">
            <v>SINAPI</v>
          </cell>
          <cell r="C131">
            <v>94994</v>
          </cell>
          <cell r="D131" t="str">
            <v>EXECUÇÃO DE PASSEIO (CALÇADA) OU PISO DE CONCRETO COM CONCRETO MOLDADO IN LOCO, FEITO EM OBRA, ACABAMENTO CONVENCIONAL, ESPESSURA 8 CM, ARMADO. AF_08/2022</v>
          </cell>
          <cell r="E131" t="str">
            <v>M2</v>
          </cell>
          <cell r="F131">
            <v>66.099999999999994</v>
          </cell>
          <cell r="G131">
            <v>86.39</v>
          </cell>
          <cell r="H131" t="str">
            <v>BDI 1</v>
          </cell>
          <cell r="I131">
            <v>106.38</v>
          </cell>
          <cell r="J131">
            <v>7031.71</v>
          </cell>
          <cell r="K131">
            <v>0</v>
          </cell>
        </row>
        <row r="132">
          <cell r="A132" t="str">
            <v>7.4</v>
          </cell>
          <cell r="B132" t="str">
            <v>SINAPI</v>
          </cell>
          <cell r="C132">
            <v>101859</v>
          </cell>
          <cell r="D132" t="str">
            <v>REASSENTAMENTO DE BLOCOS SEXTAVADO PARA PISO INTERTRAVADO, ESPESSURA DE 8 CM, EM VIA/ESTACIONAMENTO, COM REAPROVEITAMENTO DOS BLOCOS SEXTAVADO - INCLUSO RETIRADA E COLOCAÇÃO DO MATERIAL. AF_12/2020</v>
          </cell>
          <cell r="E132" t="str">
            <v>M2</v>
          </cell>
          <cell r="F132">
            <v>181.88</v>
          </cell>
          <cell r="G132">
            <v>31.11</v>
          </cell>
          <cell r="H132" t="str">
            <v>BDI 1</v>
          </cell>
          <cell r="I132">
            <v>38.299999999999997</v>
          </cell>
          <cell r="J132">
            <v>6966</v>
          </cell>
          <cell r="K132">
            <v>0</v>
          </cell>
        </row>
        <row r="133">
          <cell r="A133" t="str">
            <v>Obs.: Todos os valores foram truncados a partir da segunda casa decimal.</v>
          </cell>
          <cell r="B133">
            <v>0</v>
          </cell>
          <cell r="C133">
            <v>0</v>
          </cell>
          <cell r="D133">
            <v>0</v>
          </cell>
          <cell r="E133">
            <v>0</v>
          </cell>
          <cell r="F133">
            <v>0</v>
          </cell>
          <cell r="G133">
            <v>0</v>
          </cell>
          <cell r="H133">
            <v>0</v>
          </cell>
          <cell r="I133">
            <v>0</v>
          </cell>
          <cell r="J133">
            <v>0</v>
          </cell>
          <cell r="K133">
            <v>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sheetName val="CRONOGRAMA"/>
      <sheetName val="BDI"/>
      <sheetName val="MAPA DE COTAÇÕES"/>
      <sheetName val="COMPOSIÇÕES"/>
    </sheetNames>
    <sheetDataSet>
      <sheetData sheetId="0">
        <row r="4">
          <cell r="A4" t="str">
            <v>CONSTRUÇÃO DE EDIFÍCIOS</v>
          </cell>
          <cell r="B4">
            <v>0.2034</v>
          </cell>
          <cell r="C4">
            <v>0.22120000000000001</v>
          </cell>
          <cell r="D4">
            <v>0.25</v>
          </cell>
        </row>
        <row r="5">
          <cell r="A5" t="str">
            <v>CONSTRUÇÃO DE RODOVIAS E FERROVIAS</v>
          </cell>
          <cell r="B5">
            <v>0.19600000000000001</v>
          </cell>
          <cell r="C5">
            <v>0.2097</v>
          </cell>
          <cell r="D5">
            <v>0.24229999999999999</v>
          </cell>
        </row>
        <row r="6">
          <cell r="A6" t="str">
            <v>CONSTRUÇÃO DE REDES DE ABASTECIMENTO DE ÁGUA, COLETA DE ESGOTO E CONSTRUÇÕES CORRELATAS</v>
          </cell>
          <cell r="B6">
            <v>0.20760000000000001</v>
          </cell>
          <cell r="C6">
            <v>0.24179999999999999</v>
          </cell>
          <cell r="D6">
            <v>0.26440000000000002</v>
          </cell>
        </row>
        <row r="7">
          <cell r="A7" t="str">
            <v xml:space="preserve">OBRAS PORTUÁRIAS, MARÍTIMAS E FLUVIAIS </v>
          </cell>
          <cell r="B7">
            <v>0.22800000000000001</v>
          </cell>
          <cell r="C7">
            <v>0.27479999999999999</v>
          </cell>
          <cell r="D7">
            <v>0.3095</v>
          </cell>
        </row>
        <row r="8">
          <cell r="A8">
            <v>0</v>
          </cell>
          <cell r="B8">
            <v>0</v>
          </cell>
          <cell r="C8">
            <v>0</v>
          </cell>
          <cell r="D8">
            <v>0</v>
          </cell>
        </row>
        <row r="9">
          <cell r="A9" t="str">
            <v>BDI PARA ITENS DE MERO FORNECIMENTO DE MATERIAIS E EQUIPAMENTOS</v>
          </cell>
          <cell r="B9">
            <v>0.111</v>
          </cell>
          <cell r="C9">
            <v>0.14019999999999999</v>
          </cell>
          <cell r="D9">
            <v>0.16800000000000001</v>
          </cell>
        </row>
        <row r="12">
          <cell r="A12" t="str">
            <v>ADMINISTRAÇÃO CENTRAL</v>
          </cell>
          <cell r="B12" t="str">
            <v>1° Quartil</v>
          </cell>
          <cell r="C12" t="str">
            <v>Médio</v>
          </cell>
          <cell r="D12" t="str">
            <v>3° Quartil</v>
          </cell>
        </row>
        <row r="13">
          <cell r="A13" t="str">
            <v>CONSTRUÇÃO DE EDIFÍCIOS</v>
          </cell>
          <cell r="B13">
            <v>0.03</v>
          </cell>
          <cell r="C13">
            <v>0.04</v>
          </cell>
          <cell r="D13">
            <v>5.5E-2</v>
          </cell>
        </row>
        <row r="14">
          <cell r="A14" t="str">
            <v>CONSTRUÇÃO DE RODOVIAS E FERROVIAS</v>
          </cell>
          <cell r="B14">
            <v>3.7999999999999999E-2</v>
          </cell>
          <cell r="C14">
            <v>4.0099999999999997E-2</v>
          </cell>
          <cell r="D14">
            <v>4.6699999999999998E-2</v>
          </cell>
        </row>
        <row r="15">
          <cell r="A15" t="str">
            <v>CONSTRUÇÃO DE REDES DE ABASTECIMENTO DE ÁGUA, COLETA DE ESGOTO E CONSTRUÇÕES CORRELATAS</v>
          </cell>
          <cell r="B15">
            <v>3.4299999999999997E-2</v>
          </cell>
          <cell r="C15">
            <v>4.9299999999999997E-2</v>
          </cell>
          <cell r="D15">
            <v>6.7100000000000007E-2</v>
          </cell>
        </row>
        <row r="16">
          <cell r="A16" t="str">
            <v xml:space="preserve">CONSTRUÇÃO E MANUTENÇÃO DE ESTAÇÕES E REDES DE DISTRIBUIÇÃO DE ENERGIA ELÉTRICA </v>
          </cell>
          <cell r="B16">
            <v>5.2900000000000003E-2</v>
          </cell>
          <cell r="C16">
            <v>5.9200000000000003E-2</v>
          </cell>
          <cell r="D16">
            <v>7.9299999999999995E-2</v>
          </cell>
        </row>
        <row r="17">
          <cell r="A17" t="str">
            <v>SEGURO + GARANTIA</v>
          </cell>
          <cell r="B17" t="str">
            <v>1° Quartil</v>
          </cell>
          <cell r="C17" t="str">
            <v>Médio</v>
          </cell>
          <cell r="D17" t="str">
            <v>3° Quartil</v>
          </cell>
        </row>
        <row r="18">
          <cell r="A18" t="str">
            <v>CONSTRUÇÃO DE EDIFÍCIOS</v>
          </cell>
          <cell r="B18">
            <v>8.0000000000000002E-3</v>
          </cell>
          <cell r="C18">
            <v>8.0000000000000002E-3</v>
          </cell>
          <cell r="D18">
            <v>0.01</v>
          </cell>
        </row>
        <row r="19">
          <cell r="A19">
            <v>0</v>
          </cell>
          <cell r="B19">
            <v>0</v>
          </cell>
          <cell r="C19">
            <v>0</v>
          </cell>
          <cell r="D19">
            <v>0</v>
          </cell>
        </row>
        <row r="20">
          <cell r="A20" t="str">
            <v>CONSTRUÇÃO DE RODOVIAS E FERROVIAS</v>
          </cell>
          <cell r="B20">
            <v>3.2000000000000002E-3</v>
          </cell>
          <cell r="C20">
            <v>4.0000000000000001E-3</v>
          </cell>
          <cell r="D20">
            <v>7.4000000000000003E-3</v>
          </cell>
        </row>
        <row r="21">
          <cell r="A21" t="str">
            <v>CONSTRUÇÃO DE REDES DE ABASTECIMENTO DE ÁGUA, COLETA DE ESGOTO E CONSTRUÇÕES CORRELATAS</v>
          </cell>
          <cell r="B21">
            <v>2.8E-3</v>
          </cell>
          <cell r="C21">
            <v>4.8999999999999998E-3</v>
          </cell>
          <cell r="D21">
            <v>7.4999999999999997E-3</v>
          </cell>
        </row>
        <row r="22">
          <cell r="A22" t="str">
            <v xml:space="preserve">CONSTRUÇÃO E MANUTENÇÃO DE ESTAÇÕES E REDES DE DISTRIBUIÇÃO DE ENERGIA ELÉTRICA </v>
          </cell>
          <cell r="B22">
            <v>2.5000000000000001E-3</v>
          </cell>
          <cell r="C22">
            <v>5.1000000000000004E-3</v>
          </cell>
          <cell r="D22">
            <v>5.5999999999999999E-3</v>
          </cell>
        </row>
        <row r="23">
          <cell r="A23" t="str">
            <v xml:space="preserve">OBRAS PORTUÁRIAS, MARÍTIMAS E FLUVIAIS </v>
          </cell>
          <cell r="B23">
            <v>8.0999999999999996E-3</v>
          </cell>
          <cell r="C23">
            <v>1.2200000000000001E-2</v>
          </cell>
          <cell r="D23">
            <v>1.9900000000000001E-2</v>
          </cell>
        </row>
        <row r="25">
          <cell r="A25" t="str">
            <v>RISCO</v>
          </cell>
          <cell r="B25" t="str">
            <v>1° Quartil</v>
          </cell>
          <cell r="C25" t="str">
            <v>Médio</v>
          </cell>
          <cell r="D25" t="str">
            <v>3° Quartil</v>
          </cell>
        </row>
        <row r="26">
          <cell r="A26" t="str">
            <v>CONSTRUÇÃO DE EDIFÍCIOS</v>
          </cell>
          <cell r="B26">
            <v>9.7000000000000003E-3</v>
          </cell>
          <cell r="C26">
            <v>1.2699999999999999E-2</v>
          </cell>
          <cell r="D26">
            <v>1.2699999999999999E-2</v>
          </cell>
        </row>
        <row r="27">
          <cell r="A27" t="str">
            <v>CONSTRUÇÃO DE RODOVIAS E FERROVIAS</v>
          </cell>
          <cell r="B27">
            <v>5.0000000000000001E-3</v>
          </cell>
          <cell r="C27">
            <v>5.5999999999999999E-3</v>
          </cell>
          <cell r="D27">
            <v>9.7000000000000003E-3</v>
          </cell>
        </row>
        <row r="28">
          <cell r="A28" t="str">
            <v>CONSTRUÇÃO DE REDES DE ABASTECIMENTO DE ÁGUA, COLETA DE ESGOTO E CONSTRUÇÕES CORRELATAS</v>
          </cell>
          <cell r="B28">
            <v>0.01</v>
          </cell>
          <cell r="C28">
            <v>1.3899999999999999E-2</v>
          </cell>
          <cell r="D28">
            <v>1.7399999999999999E-2</v>
          </cell>
        </row>
        <row r="29">
          <cell r="A29" t="str">
            <v xml:space="preserve">CONSTRUÇÃO E MANUTENÇÃO DE ESTAÇÕES E REDES DE DISTRIBUIÇÃO DE ENERGIA ELÉTRICA </v>
          </cell>
          <cell r="B29">
            <v>0.01</v>
          </cell>
          <cell r="C29">
            <v>1.4800000000000001E-2</v>
          </cell>
          <cell r="D29">
            <v>1.9699999999999999E-2</v>
          </cell>
        </row>
        <row r="30">
          <cell r="A30" t="str">
            <v xml:space="preserve">OBRAS PORTUÁRIAS, MARÍTIMAS E FLUVIAIS </v>
          </cell>
          <cell r="B30">
            <v>1.46E-2</v>
          </cell>
          <cell r="C30">
            <v>2.3199999999999998E-2</v>
          </cell>
          <cell r="D30">
            <v>3.1600000000000003E-2</v>
          </cell>
        </row>
        <row r="32">
          <cell r="A32" t="str">
            <v>DESPESA FINANCEIRA</v>
          </cell>
          <cell r="B32" t="str">
            <v>1° Quartil</v>
          </cell>
          <cell r="C32" t="str">
            <v>Médio</v>
          </cell>
          <cell r="D32" t="str">
            <v>3° Quartil</v>
          </cell>
        </row>
        <row r="33">
          <cell r="A33" t="str">
            <v>CONSTRUÇÃO DE EDIFÍCIOS</v>
          </cell>
          <cell r="B33">
            <v>5.8999999999999999E-3</v>
          </cell>
          <cell r="C33">
            <v>1.23E-2</v>
          </cell>
          <cell r="D33">
            <v>1.3899999999999999E-2</v>
          </cell>
        </row>
        <row r="34">
          <cell r="A34" t="str">
            <v>CONSTRUÇÃO DE RODOVIAS E FERROVIAS</v>
          </cell>
          <cell r="B34">
            <v>1.0200000000000001E-2</v>
          </cell>
          <cell r="C34">
            <v>1.11E-2</v>
          </cell>
          <cell r="D34">
            <v>1.21E-2</v>
          </cell>
        </row>
        <row r="35">
          <cell r="A35" t="str">
            <v>CONSTRUÇÃO DE REDES DE ABASTECIMENTO DE ÁGUA, COLETA DE ESGOTO E CONSTRUÇÕES CORRELATAS</v>
          </cell>
          <cell r="B35">
            <v>9.4000000000000004E-3</v>
          </cell>
          <cell r="C35">
            <v>9.9000000000000008E-3</v>
          </cell>
          <cell r="D35">
            <v>1.17E-2</v>
          </cell>
        </row>
        <row r="36">
          <cell r="A36" t="str">
            <v xml:space="preserve">CONSTRUÇÃO E MANUTENÇÃO DE ESTAÇÕES E REDES DE DISTRIBUIÇÃO DE ENERGIA ELÉTRICA </v>
          </cell>
          <cell r="B36">
            <v>1.01E-2</v>
          </cell>
          <cell r="C36">
            <v>1.0699999999999999E-2</v>
          </cell>
          <cell r="D36">
            <v>1.11E-2</v>
          </cell>
        </row>
        <row r="37">
          <cell r="A37" t="str">
            <v xml:space="preserve">OBRAS PORTUÁRIAS, MARÍTIMAS E FLUVIAIS </v>
          </cell>
          <cell r="B37">
            <v>9.4000000000000004E-3</v>
          </cell>
          <cell r="C37">
            <v>1.0200000000000001E-2</v>
          </cell>
          <cell r="D37">
            <v>1.3299999999999999E-2</v>
          </cell>
        </row>
        <row r="39">
          <cell r="A39" t="str">
            <v>LUCRO</v>
          </cell>
          <cell r="B39" t="str">
            <v>1° Quartil</v>
          </cell>
          <cell r="C39" t="str">
            <v>Médio</v>
          </cell>
          <cell r="D39" t="str">
            <v>3° Quartil</v>
          </cell>
        </row>
        <row r="40">
          <cell r="A40" t="str">
            <v>CONSTRUÇÃO DE EDIFÍCIOS</v>
          </cell>
          <cell r="B40">
            <v>6.1600000000000002E-2</v>
          </cell>
          <cell r="C40">
            <v>7.3999999999999996E-2</v>
          </cell>
          <cell r="D40">
            <v>8.9599999999999999E-2</v>
          </cell>
        </row>
        <row r="41">
          <cell r="A41" t="str">
            <v>CONSTRUÇÃO DE RODOVIAS E FERROVIAS</v>
          </cell>
          <cell r="B41">
            <v>6.6400000000000001E-2</v>
          </cell>
          <cell r="C41">
            <v>7.2999999999999995E-2</v>
          </cell>
          <cell r="D41">
            <v>8.6900000000000005E-2</v>
          </cell>
        </row>
        <row r="42">
          <cell r="A42" t="str">
            <v>CONSTRUÇÃO DE REDES DE ABASTECIMENTO DE ÁGUA, COLETA DE ESGOTO E CONSTRUÇÕES CORRELATAS</v>
          </cell>
          <cell r="B42">
            <v>6.7400000000000002E-2</v>
          </cell>
          <cell r="C42">
            <v>8.0399999999999999E-2</v>
          </cell>
          <cell r="D42">
            <v>9.4E-2</v>
          </cell>
        </row>
        <row r="43">
          <cell r="A43" t="str">
            <v xml:space="preserve">CONSTRUÇÃO E MANUTENÇÃO DE ESTAÇÕES E REDES DE DISTRIBUIÇÃO DE ENERGIA ELÉTRICA </v>
          </cell>
          <cell r="B43">
            <v>0.08</v>
          </cell>
          <cell r="C43">
            <v>8.3099999999999993E-2</v>
          </cell>
          <cell r="D43">
            <v>9.5100000000000004E-2</v>
          </cell>
        </row>
        <row r="44">
          <cell r="A44" t="str">
            <v xml:space="preserve">OBRAS PORTUÁRIAS, MARÍTIMAS E FLUVIAIS </v>
          </cell>
          <cell r="B44">
            <v>7.1400000000000005E-2</v>
          </cell>
          <cell r="C44">
            <v>8.4000000000000005E-2</v>
          </cell>
          <cell r="D44">
            <v>0.1043</v>
          </cell>
        </row>
      </sheetData>
      <sheetData sheetId="1">
        <row r="7">
          <cell r="K7" t="str">
            <v>00</v>
          </cell>
        </row>
        <row r="10">
          <cell r="A10" t="str">
            <v>1.</v>
          </cell>
          <cell r="B10">
            <v>0</v>
          </cell>
          <cell r="C10">
            <v>0</v>
          </cell>
          <cell r="D10" t="str">
            <v>SERVIÇOS PRELIMINARES</v>
          </cell>
          <cell r="E10">
            <v>0</v>
          </cell>
          <cell r="F10">
            <v>0</v>
          </cell>
          <cell r="G10">
            <v>0</v>
          </cell>
          <cell r="H10">
            <v>0</v>
          </cell>
          <cell r="I10" t="str">
            <v xml:space="preserve"> </v>
          </cell>
          <cell r="J10">
            <v>14628.28</v>
          </cell>
          <cell r="K10" t="e">
            <v>#N/A</v>
          </cell>
        </row>
        <row r="11">
          <cell r="A11" t="str">
            <v>1.1</v>
          </cell>
          <cell r="B11" t="str">
            <v>CPOS</v>
          </cell>
          <cell r="C11" t="str">
            <v>02.08.050</v>
          </cell>
          <cell r="D11" t="str">
            <v>PLACA DE IDENTIFICAÇÃO PARA OBRA EM LONA COM IMPRESSÃO DIGITAL E ESTRUTURA EM MADEIRA</v>
          </cell>
          <cell r="E11" t="str">
            <v>M2</v>
          </cell>
          <cell r="F11">
            <v>2.5</v>
          </cell>
          <cell r="G11">
            <v>178.78</v>
          </cell>
          <cell r="H11" t="str">
            <v>BDI 1</v>
          </cell>
          <cell r="I11">
            <v>220.14</v>
          </cell>
          <cell r="J11">
            <v>550.35</v>
          </cell>
          <cell r="K11">
            <v>0</v>
          </cell>
        </row>
        <row r="12">
          <cell r="A12" t="str">
            <v>1.2</v>
          </cell>
          <cell r="B12" t="str">
            <v>SINAPI</v>
          </cell>
          <cell r="C12">
            <v>10775</v>
          </cell>
          <cell r="D12" t="str">
            <v>LOCACAO DE CONTAINER 2,30 X 6,00 M, ALT. 2,50 M, COM 1 SANITARIO, PARA ESCRITÓRIO E DEPÓSITO, COMPLETO, SEM DIVISORIAS INTERNAS</v>
          </cell>
          <cell r="E12" t="str">
            <v>OK</v>
          </cell>
          <cell r="F12">
            <v>6</v>
          </cell>
          <cell r="G12">
            <v>842.5</v>
          </cell>
          <cell r="H12" t="str">
            <v>BDI 1</v>
          </cell>
          <cell r="I12">
            <v>1037.45</v>
          </cell>
          <cell r="J12">
            <v>6224.7</v>
          </cell>
          <cell r="K12">
            <v>0</v>
          </cell>
        </row>
        <row r="13">
          <cell r="A13" t="str">
            <v>1.3</v>
          </cell>
          <cell r="B13" t="str">
            <v>SUDECAP</v>
          </cell>
          <cell r="C13" t="str">
            <v>01.04.09</v>
          </cell>
          <cell r="D13" t="str">
            <v>TELA-TAPUME DE POLIPROPILENO H= 1,20 M, INCL. BASE</v>
          </cell>
          <cell r="E13" t="str">
            <v>M</v>
          </cell>
          <cell r="F13">
            <v>100</v>
          </cell>
          <cell r="G13">
            <v>9.1199999999999992</v>
          </cell>
          <cell r="H13" t="str">
            <v>BDI 1</v>
          </cell>
          <cell r="I13">
            <v>11.23</v>
          </cell>
          <cell r="J13">
            <v>1123</v>
          </cell>
          <cell r="K13">
            <v>0</v>
          </cell>
        </row>
        <row r="14">
          <cell r="A14" t="str">
            <v>1.4</v>
          </cell>
          <cell r="B14" t="str">
            <v>SINAPI</v>
          </cell>
          <cell r="C14">
            <v>97635</v>
          </cell>
          <cell r="D14" t="str">
            <v>DEMOLIÇÃO DE PAVIMENTO INTERTRAVADO, DE FORMA MANUAL, COM REAPROVEITAMENTO. AF_12/2017</v>
          </cell>
          <cell r="E14" t="str">
            <v>M2</v>
          </cell>
          <cell r="F14">
            <v>181.88</v>
          </cell>
          <cell r="G14">
            <v>18.670000000000002</v>
          </cell>
          <cell r="H14" t="str">
            <v>BDI 1</v>
          </cell>
          <cell r="I14">
            <v>22.99</v>
          </cell>
          <cell r="J14">
            <v>4181.42</v>
          </cell>
          <cell r="K14">
            <v>0</v>
          </cell>
        </row>
        <row r="15">
          <cell r="A15" t="str">
            <v>1.5</v>
          </cell>
          <cell r="B15" t="str">
            <v>CPOS</v>
          </cell>
          <cell r="C15" t="str">
            <v>03.01.240</v>
          </cell>
          <cell r="D15" t="str">
            <v>DEMOLIÇÃO MECANIZADA DE PAVIMENTO OU PISO EM CONCRETO, INCLUSIVE FRAGMENTAÇÃO, CARREGAMENTO, TRANSPORTE ATÉ 1 QUILÔMETRO E DESCARREGAMENTO</v>
          </cell>
          <cell r="E15" t="str">
            <v>M2</v>
          </cell>
          <cell r="F15">
            <v>66.099999999999994</v>
          </cell>
          <cell r="G15">
            <v>31.32</v>
          </cell>
          <cell r="H15" t="str">
            <v>BDI 1</v>
          </cell>
          <cell r="I15">
            <v>38.56</v>
          </cell>
          <cell r="J15">
            <v>2548.81</v>
          </cell>
          <cell r="K15">
            <v>0</v>
          </cell>
        </row>
        <row r="16">
          <cell r="A16" t="str">
            <v>2.</v>
          </cell>
          <cell r="B16">
            <v>0</v>
          </cell>
          <cell r="C16">
            <v>0</v>
          </cell>
          <cell r="D16" t="str">
            <v>MOVIMENTAÇÃO DE TERRA</v>
          </cell>
          <cell r="E16">
            <v>0</v>
          </cell>
          <cell r="F16">
            <v>0</v>
          </cell>
          <cell r="G16">
            <v>0</v>
          </cell>
          <cell r="H16">
            <v>0</v>
          </cell>
          <cell r="I16" t="str">
            <v xml:space="preserve"> </v>
          </cell>
          <cell r="J16">
            <v>97646.819999999992</v>
          </cell>
          <cell r="K16" t="e">
            <v>#N/A</v>
          </cell>
        </row>
        <row r="17">
          <cell r="A17">
            <v>0</v>
          </cell>
          <cell r="B17">
            <v>0</v>
          </cell>
          <cell r="C17">
            <v>0</v>
          </cell>
          <cell r="D17" t="str">
            <v>RAMPA DE SERVIÇO E PATAMAR DE OPERAÇÕES</v>
          </cell>
          <cell r="E17">
            <v>0</v>
          </cell>
          <cell r="F17">
            <v>0</v>
          </cell>
          <cell r="G17">
            <v>0</v>
          </cell>
          <cell r="H17">
            <v>0</v>
          </cell>
          <cell r="I17">
            <v>0</v>
          </cell>
          <cell r="J17">
            <v>0</v>
          </cell>
          <cell r="K17">
            <v>0</v>
          </cell>
        </row>
        <row r="18">
          <cell r="A18" t="str">
            <v>2.1</v>
          </cell>
          <cell r="B18" t="str">
            <v>SINAPI</v>
          </cell>
          <cell r="C18">
            <v>101144</v>
          </cell>
          <cell r="D18" t="str">
            <v>ESCAVAÇÃO HORIZONTAL, INCLUINDO CARGA, DESCARGA E TRANSPORTE EM SOLO DE 1A CATEGORIA COM TRATOR DE ESTEIRAS (100HP/LÂMINA: 2,19M3) E CAMINHÃO BASCULANTE DE 14M3, DMT ATÉ 200M. AF_07/2020</v>
          </cell>
          <cell r="E18" t="str">
            <v>M3</v>
          </cell>
          <cell r="F18">
            <v>833.1</v>
          </cell>
          <cell r="G18">
            <v>14.76</v>
          </cell>
          <cell r="H18" t="str">
            <v>BDI 1</v>
          </cell>
          <cell r="I18">
            <v>18.170000000000002</v>
          </cell>
          <cell r="J18">
            <v>15137.42</v>
          </cell>
          <cell r="K18">
            <v>0</v>
          </cell>
        </row>
        <row r="19">
          <cell r="A19" t="str">
            <v>2.2</v>
          </cell>
          <cell r="B19" t="str">
            <v>SINAPI</v>
          </cell>
          <cell r="C19">
            <v>100939</v>
          </cell>
          <cell r="D19" t="str">
            <v>TRANSPORTE COM CAMINHÃO BASCULANTE DE 14 M³, EM VIA INTERNA (DENTRO DO CANTEIRO - UNIDADE:M3XKM). AF_07/2020</v>
          </cell>
          <cell r="E19" t="str">
            <v>M3xKM</v>
          </cell>
          <cell r="F19">
            <v>866.42</v>
          </cell>
          <cell r="G19">
            <v>6.1</v>
          </cell>
          <cell r="H19" t="str">
            <v>BDI 1</v>
          </cell>
          <cell r="I19">
            <v>7.51</v>
          </cell>
          <cell r="J19">
            <v>6506.81</v>
          </cell>
          <cell r="K19">
            <v>0</v>
          </cell>
        </row>
        <row r="20">
          <cell r="A20" t="str">
            <v>2.3</v>
          </cell>
          <cell r="B20" t="str">
            <v>CPOS</v>
          </cell>
          <cell r="C20" t="str">
            <v>08.01.040</v>
          </cell>
          <cell r="D20" t="str">
            <v>ESCORAMENTO DE SOLO DESCONTÍNUO</v>
          </cell>
          <cell r="E20" t="str">
            <v>M2</v>
          </cell>
          <cell r="F20">
            <v>131.69999999999999</v>
          </cell>
          <cell r="G20">
            <v>54.57</v>
          </cell>
          <cell r="H20" t="str">
            <v>BDI 1</v>
          </cell>
          <cell r="I20">
            <v>67.19</v>
          </cell>
          <cell r="J20">
            <v>8848.92</v>
          </cell>
          <cell r="K20">
            <v>0</v>
          </cell>
        </row>
        <row r="21">
          <cell r="A21" t="str">
            <v>2.4</v>
          </cell>
          <cell r="B21" t="str">
            <v>SINAPI</v>
          </cell>
          <cell r="C21">
            <v>96385</v>
          </cell>
          <cell r="D21" t="str">
            <v>EXECUÇÃO E COMPACTAÇÃO DE ATERRO COM SOLO PREDOMINANTEMENTE ARGILOSO - EXCLUSIVE SOLO, ESCAVAÇÃO, CARGA E TRANSPORTE. AF_11/2019</v>
          </cell>
          <cell r="E21" t="str">
            <v>M3</v>
          </cell>
          <cell r="F21">
            <v>833.1</v>
          </cell>
          <cell r="G21">
            <v>11.85</v>
          </cell>
          <cell r="H21" t="str">
            <v>BDI 1</v>
          </cell>
          <cell r="I21">
            <v>14.59</v>
          </cell>
          <cell r="J21">
            <v>12154.92</v>
          </cell>
          <cell r="K21">
            <v>0</v>
          </cell>
        </row>
        <row r="22">
          <cell r="A22">
            <v>0</v>
          </cell>
          <cell r="B22">
            <v>0</v>
          </cell>
          <cell r="C22">
            <v>0</v>
          </cell>
          <cell r="D22" t="str">
            <v>CAIXA DIVISORA DE VAZÃO 02</v>
          </cell>
          <cell r="E22">
            <v>0</v>
          </cell>
          <cell r="F22">
            <v>0</v>
          </cell>
          <cell r="G22">
            <v>0</v>
          </cell>
          <cell r="H22">
            <v>0</v>
          </cell>
          <cell r="I22">
            <v>0</v>
          </cell>
          <cell r="J22">
            <v>0</v>
          </cell>
          <cell r="K22">
            <v>0</v>
          </cell>
        </row>
        <row r="23">
          <cell r="A23" t="str">
            <v>2.5</v>
          </cell>
          <cell r="B23" t="str">
            <v>CPOS</v>
          </cell>
          <cell r="C23" t="str">
            <v>08.01.100</v>
          </cell>
          <cell r="D23" t="str">
            <v>ESCORAMENTO COM ESTACAS PRANCHAS METÁLICAS - PROFUNDIDADE ATÉ 4 M</v>
          </cell>
          <cell r="E23" t="str">
            <v>M2</v>
          </cell>
          <cell r="F23">
            <v>97.35</v>
          </cell>
          <cell r="G23">
            <v>301.52</v>
          </cell>
          <cell r="H23" t="str">
            <v>BDI 1</v>
          </cell>
          <cell r="I23">
            <v>371.29</v>
          </cell>
          <cell r="J23">
            <v>36145.08</v>
          </cell>
          <cell r="K23">
            <v>0</v>
          </cell>
        </row>
        <row r="24">
          <cell r="A24" t="str">
            <v>2.6</v>
          </cell>
          <cell r="B24" t="str">
            <v>CPOS</v>
          </cell>
          <cell r="C24" t="str">
            <v>08.01.040</v>
          </cell>
          <cell r="D24" t="str">
            <v>ESCORAMENTO DE SOLO DESCONTÍNUO</v>
          </cell>
          <cell r="E24" t="str">
            <v>M2</v>
          </cell>
          <cell r="F24">
            <v>26.75</v>
          </cell>
          <cell r="G24">
            <v>54.57</v>
          </cell>
          <cell r="H24" t="str">
            <v>BDI 1</v>
          </cell>
          <cell r="I24">
            <v>67.19</v>
          </cell>
          <cell r="J24">
            <v>1797.33</v>
          </cell>
          <cell r="K24">
            <v>0</v>
          </cell>
        </row>
        <row r="25">
          <cell r="A25" t="str">
            <v>2.7</v>
          </cell>
          <cell r="B25" t="str">
            <v>SINAPI</v>
          </cell>
          <cell r="C25">
            <v>101230</v>
          </cell>
          <cell r="D25" t="str">
            <v>ESCAVAÇÃO VERTICAL PARA INFRAESTRUTURA, COM CARGA, DESCARGA E TRANSPORTE DE SOLO DE 1ª CATEGORIA, COM ESCAVADEIRA HIDRÁULICA (CAÇAMBA: 0,8 M³ / 111 HP), FROTA DE 3 CAMINHÕES BASCULANTES DE 14 M³, DMT ATÉ 1 KM E VELOCIDADE MÉDIA14 KM/H. AF_05/2020</v>
          </cell>
          <cell r="E25" t="str">
            <v>M3</v>
          </cell>
          <cell r="F25">
            <v>326.02999999999997</v>
          </cell>
          <cell r="G25">
            <v>10.5</v>
          </cell>
          <cell r="H25" t="str">
            <v>BDI 1</v>
          </cell>
          <cell r="I25">
            <v>12.92</v>
          </cell>
          <cell r="J25">
            <v>4212.3</v>
          </cell>
          <cell r="K25">
            <v>0</v>
          </cell>
        </row>
        <row r="26">
          <cell r="A26" t="str">
            <v>2.8</v>
          </cell>
          <cell r="B26" t="str">
            <v>SINAPI</v>
          </cell>
          <cell r="C26">
            <v>97084</v>
          </cell>
          <cell r="D26" t="str">
            <v>COMPACTAÇÃO MECÂNICA DE SOLO PARA EXECUÇÃO DE RADIER, PISO DE CONCRETO OU LAJE SOBRE SOLO, COM COMPACTADOR DE SOLOS TIPO PLACA VIBRATÓRIA. AF_09/2021 (06 CAMADAS DE 15CM)</v>
          </cell>
          <cell r="E26" t="str">
            <v>M2</v>
          </cell>
          <cell r="F26">
            <v>342.42</v>
          </cell>
          <cell r="G26">
            <v>0.83</v>
          </cell>
          <cell r="H26" t="str">
            <v>BDI 1</v>
          </cell>
          <cell r="I26">
            <v>1.02</v>
          </cell>
          <cell r="J26">
            <v>349.26</v>
          </cell>
          <cell r="K26">
            <v>0</v>
          </cell>
        </row>
        <row r="27">
          <cell r="A27" t="str">
            <v>2.9</v>
          </cell>
          <cell r="B27" t="str">
            <v>SINAPI</v>
          </cell>
          <cell r="C27">
            <v>93361</v>
          </cell>
          <cell r="D27" t="str">
            <v>REATERRO MECANIZADO DE VALA COM ESCAVADEIRA HIDRÁULICA (CAPACIDADE DA CAÇAMBA: 0,8 M³ / POTÊNCIA: 111 HP), LARGURA ATÉ 1,5 M, PROFUNDIDADE DE 1,5 A 3,0 M, COM SOLO DE 1ª CATEGORIA EM LOCAIS COM ALTO NÍVEL DE INTERFERÊNCIA. AF_04/2016</v>
          </cell>
          <cell r="E27" t="str">
            <v>M3</v>
          </cell>
          <cell r="F27">
            <v>113.52</v>
          </cell>
          <cell r="G27">
            <v>19.2</v>
          </cell>
          <cell r="H27" t="str">
            <v>BDI 1</v>
          </cell>
          <cell r="I27">
            <v>23.64</v>
          </cell>
          <cell r="J27">
            <v>2683.61</v>
          </cell>
          <cell r="K27">
            <v>0</v>
          </cell>
        </row>
        <row r="28">
          <cell r="A28">
            <v>0</v>
          </cell>
          <cell r="B28">
            <v>0</v>
          </cell>
          <cell r="C28">
            <v>0</v>
          </cell>
          <cell r="D28" t="str">
            <v>JUSANTE CDV-02</v>
          </cell>
          <cell r="E28">
            <v>0</v>
          </cell>
          <cell r="F28">
            <v>0</v>
          </cell>
          <cell r="G28">
            <v>0</v>
          </cell>
          <cell r="H28">
            <v>0</v>
          </cell>
          <cell r="I28">
            <v>0</v>
          </cell>
          <cell r="J28">
            <v>0</v>
          </cell>
          <cell r="K28">
            <v>0</v>
          </cell>
        </row>
        <row r="29">
          <cell r="A29" t="str">
            <v>2.10</v>
          </cell>
          <cell r="B29" t="str">
            <v>SINAPI</v>
          </cell>
          <cell r="C29">
            <v>101125</v>
          </cell>
          <cell r="D29" t="str">
            <v>ESCAVAÇÃO MECANIZADA, INCLUINDO CARGA E DESCARGA EM SOLO DE 1A CATEGORIA COM TRATOR DE ESTEIRAS (150HP/LÂMINA: 3,18M3). AF_07/2020</v>
          </cell>
          <cell r="E29" t="str">
            <v>M3</v>
          </cell>
          <cell r="F29">
            <v>262.06</v>
          </cell>
          <cell r="G29">
            <v>13.54</v>
          </cell>
          <cell r="H29" t="str">
            <v>BDI 1</v>
          </cell>
          <cell r="I29">
            <v>16.670000000000002</v>
          </cell>
          <cell r="J29">
            <v>4368.54</v>
          </cell>
          <cell r="K29">
            <v>0</v>
          </cell>
        </row>
        <row r="30">
          <cell r="A30" t="str">
            <v>2.11</v>
          </cell>
          <cell r="B30" t="str">
            <v>SINAPI</v>
          </cell>
          <cell r="C30">
            <v>93361</v>
          </cell>
          <cell r="D30" t="str">
            <v>REATERRO MECANIZADO DE VALA COM ESCAVADEIRA HIDRÁULICA (CAPACIDADE DA CAÇAMBA: 0,8 M³ / POTÊNCIA: 111 HP), LARGURA ATÉ 1,5 M, PROFUNDIDADE DE 1,5 A 3,0 M, COM SOLO DE 1ª CATEGORIA EM LOCAIS COM ALTO NÍVEL DE INTERFERÊNCIA. AF_04/2016</v>
          </cell>
          <cell r="E30" t="str">
            <v>M3</v>
          </cell>
          <cell r="F30">
            <v>230.23</v>
          </cell>
          <cell r="G30">
            <v>19.2</v>
          </cell>
          <cell r="H30" t="str">
            <v>BDI 1</v>
          </cell>
          <cell r="I30">
            <v>23.64</v>
          </cell>
          <cell r="J30">
            <v>5442.63</v>
          </cell>
          <cell r="K30">
            <v>0</v>
          </cell>
        </row>
        <row r="31">
          <cell r="A31" t="str">
            <v>3.</v>
          </cell>
          <cell r="B31">
            <v>0</v>
          </cell>
          <cell r="C31">
            <v>0</v>
          </cell>
          <cell r="D31" t="str">
            <v>ESTRUTURA EM CONCRETO ARMADO 
(CDV-02)</v>
          </cell>
          <cell r="E31">
            <v>0</v>
          </cell>
          <cell r="F31">
            <v>0</v>
          </cell>
          <cell r="G31">
            <v>0</v>
          </cell>
          <cell r="H31">
            <v>0</v>
          </cell>
          <cell r="I31">
            <v>0</v>
          </cell>
          <cell r="J31">
            <v>1085084.2400000002</v>
          </cell>
          <cell r="K31" t="e">
            <v>#N/A</v>
          </cell>
        </row>
        <row r="32">
          <cell r="A32" t="str">
            <v>3.1</v>
          </cell>
          <cell r="B32" t="str">
            <v>CPOS</v>
          </cell>
          <cell r="C32" t="str">
            <v>02.10.020</v>
          </cell>
          <cell r="D32" t="str">
            <v>LOCAÇÃO DE OBRA</v>
          </cell>
          <cell r="E32" t="str">
            <v>M2</v>
          </cell>
          <cell r="F32">
            <v>46.08</v>
          </cell>
          <cell r="G32">
            <v>17.010000000000002</v>
          </cell>
          <cell r="H32" t="str">
            <v>BDI 1</v>
          </cell>
          <cell r="I32">
            <v>20.94</v>
          </cell>
          <cell r="J32">
            <v>964.91</v>
          </cell>
          <cell r="K32">
            <v>0</v>
          </cell>
        </row>
        <row r="33">
          <cell r="A33" t="str">
            <v>3.2</v>
          </cell>
          <cell r="B33" t="str">
            <v>SINAPI</v>
          </cell>
          <cell r="C33">
            <v>96622</v>
          </cell>
          <cell r="D33" t="str">
            <v>LASTRO COM MATERIAL GRANULAR, APLICADO EM PISOS OU LAJES SOBRE SOLO, ESPESSURA DE *5 CM*. AF_08/2017</v>
          </cell>
          <cell r="E33" t="str">
            <v>M3</v>
          </cell>
          <cell r="F33">
            <v>2.68</v>
          </cell>
          <cell r="G33">
            <v>128.53</v>
          </cell>
          <cell r="H33" t="str">
            <v>BDI 1</v>
          </cell>
          <cell r="I33">
            <v>158.27000000000001</v>
          </cell>
          <cell r="J33">
            <v>424.16</v>
          </cell>
          <cell r="K33">
            <v>0</v>
          </cell>
        </row>
        <row r="34">
          <cell r="A34" t="str">
            <v>3.3</v>
          </cell>
          <cell r="B34" t="str">
            <v>SINAPI</v>
          </cell>
          <cell r="C34">
            <v>97087</v>
          </cell>
          <cell r="D34" t="str">
            <v>CAMADA SEPARADORA PARA EXECUÇÃO DE RADIER, PISO DE CONCRETO OU LAJE SOBRE SOLO, EM LONA PLÁSTICA EXTRA FORTE PRETA, E = 200 MICRA. AF_09/2021</v>
          </cell>
          <cell r="E34" t="str">
            <v>M2</v>
          </cell>
          <cell r="F34">
            <v>57</v>
          </cell>
          <cell r="G34">
            <v>1.96</v>
          </cell>
          <cell r="H34" t="str">
            <v>BDI 1</v>
          </cell>
          <cell r="I34">
            <v>2.41</v>
          </cell>
          <cell r="J34">
            <v>137.37</v>
          </cell>
          <cell r="K34">
            <v>0</v>
          </cell>
        </row>
        <row r="35">
          <cell r="A35" t="str">
            <v>3.4</v>
          </cell>
          <cell r="B35" t="str">
            <v>SINAPI</v>
          </cell>
          <cell r="C35">
            <v>95241</v>
          </cell>
          <cell r="D35" t="str">
            <v>LASTRO DE CONCRETO MAGRO, APLICADO EM PISOS, LAJES SOBRE SOLO OU RADIERS, ESPESSURA DE 5 CM. AF_07/2016</v>
          </cell>
          <cell r="E35" t="str">
            <v>M2</v>
          </cell>
          <cell r="F35">
            <v>57</v>
          </cell>
          <cell r="G35">
            <v>28.2</v>
          </cell>
          <cell r="H35" t="str">
            <v>BDI 1</v>
          </cell>
          <cell r="I35">
            <v>34.72</v>
          </cell>
          <cell r="J35">
            <v>1979.04</v>
          </cell>
          <cell r="K35">
            <v>0</v>
          </cell>
        </row>
        <row r="36">
          <cell r="A36" t="str">
            <v>3.5</v>
          </cell>
          <cell r="B36" t="str">
            <v>SINAPI</v>
          </cell>
          <cell r="C36">
            <v>97086</v>
          </cell>
          <cell r="D36" t="str">
            <v>FABRICAÇÃO, MONTAGEM E DESMONTAGEM DE FORMA PARA RADIER, PISO DE CONCRETO OU LAJE SOBRE SOLO, EM MADEIRA SERRADA, 4 UTILIZAÇÕES. AF_09/2021</v>
          </cell>
          <cell r="E36" t="str">
            <v>M2</v>
          </cell>
          <cell r="F36">
            <v>7.93</v>
          </cell>
          <cell r="G36">
            <v>150.61000000000001</v>
          </cell>
          <cell r="H36" t="str">
            <v>BDI 1</v>
          </cell>
          <cell r="I36">
            <v>185.46</v>
          </cell>
          <cell r="J36">
            <v>1470.69</v>
          </cell>
          <cell r="K36">
            <v>0</v>
          </cell>
        </row>
        <row r="37">
          <cell r="A37" t="str">
            <v>3.6</v>
          </cell>
          <cell r="B37" t="str">
            <v>CPOS</v>
          </cell>
          <cell r="C37" t="str">
            <v>09.02.140</v>
          </cell>
          <cell r="D37" t="str">
            <v>FORMA PLANA EM COMPENSADO PARA ESTRUTURA APARENTE COM CIMBRAMENTO TUBULAR METÁLICO</v>
          </cell>
          <cell r="E37" t="str">
            <v>M2</v>
          </cell>
          <cell r="F37">
            <v>498.8</v>
          </cell>
          <cell r="G37">
            <v>169.92</v>
          </cell>
          <cell r="H37" t="str">
            <v>BDI 1</v>
          </cell>
          <cell r="I37">
            <v>209.23</v>
          </cell>
          <cell r="J37">
            <v>104363.92</v>
          </cell>
          <cell r="K37">
            <v>0</v>
          </cell>
        </row>
        <row r="38">
          <cell r="A38" t="str">
            <v>3.7</v>
          </cell>
          <cell r="B38" t="str">
            <v>SINAPI</v>
          </cell>
          <cell r="C38">
            <v>92267</v>
          </cell>
          <cell r="D38" t="str">
            <v>FABRICAÇÃO DE FÔRMA PARA LAJES, EM CHAPA DE MADEIRA COMPENSADA RESINADA, E = 17 MM. AF_09/2020</v>
          </cell>
          <cell r="E38" t="str">
            <v>M2</v>
          </cell>
          <cell r="F38">
            <v>32.75</v>
          </cell>
          <cell r="G38">
            <v>46.47</v>
          </cell>
          <cell r="H38" t="str">
            <v>BDI 1</v>
          </cell>
          <cell r="I38">
            <v>57.22</v>
          </cell>
          <cell r="J38">
            <v>1873.95</v>
          </cell>
          <cell r="K38">
            <v>0</v>
          </cell>
        </row>
        <row r="39">
          <cell r="A39" t="str">
            <v>3.8</v>
          </cell>
          <cell r="B39" t="str">
            <v>SINAPI</v>
          </cell>
          <cell r="C39">
            <v>101793</v>
          </cell>
          <cell r="D39" t="str">
            <v>ESCORAMENTO DE FÔRMAS DE LAJE EM MADEIRA NÃO APARELHADA, PÉ-DIREITO DUPLO, INCLUSO TRAVAMENTO, 4 UTILIZAÇÕES. AF_09/2020</v>
          </cell>
          <cell r="E39" t="str">
            <v>M3</v>
          </cell>
          <cell r="F39">
            <v>161.37</v>
          </cell>
          <cell r="G39">
            <v>26.74</v>
          </cell>
          <cell r="H39" t="str">
            <v>BDI 1</v>
          </cell>
          <cell r="I39">
            <v>32.92</v>
          </cell>
          <cell r="J39">
            <v>5312.3</v>
          </cell>
          <cell r="K39">
            <v>0</v>
          </cell>
        </row>
        <row r="40">
          <cell r="A40" t="str">
            <v>3.9</v>
          </cell>
          <cell r="B40" t="str">
            <v>SINAPI</v>
          </cell>
          <cell r="C40">
            <v>92801</v>
          </cell>
          <cell r="D40" t="str">
            <v>ESPAÇADORES TIPO CARANGUEJO - CORTE E DOBRA DE AÇO CA-50, DIÂMETRO DE 6,3 MM. AF_06/2022</v>
          </cell>
          <cell r="E40" t="str">
            <v>KG</v>
          </cell>
          <cell r="F40">
            <v>16.86</v>
          </cell>
          <cell r="G40">
            <v>10.07</v>
          </cell>
          <cell r="H40" t="str">
            <v>BDI 1</v>
          </cell>
          <cell r="I40">
            <v>12.4</v>
          </cell>
          <cell r="J40">
            <v>209.06</v>
          </cell>
          <cell r="K40">
            <v>0</v>
          </cell>
        </row>
        <row r="41">
          <cell r="A41" t="str">
            <v>3.10</v>
          </cell>
          <cell r="B41" t="str">
            <v>SINAPI</v>
          </cell>
          <cell r="C41">
            <v>92800</v>
          </cell>
          <cell r="D41" t="str">
            <v>CORTE E DOBRA DE AÇO CA-60, DIÂMETRO DE 5,0 MM. AF_06/2022</v>
          </cell>
          <cell r="E41" t="str">
            <v>KG</v>
          </cell>
          <cell r="F41">
            <v>3</v>
          </cell>
          <cell r="G41">
            <v>10.119999999999999</v>
          </cell>
          <cell r="H41" t="str">
            <v>BDI 1</v>
          </cell>
          <cell r="I41">
            <v>12.46</v>
          </cell>
          <cell r="J41">
            <v>37.380000000000003</v>
          </cell>
          <cell r="K41">
            <v>0</v>
          </cell>
        </row>
        <row r="42">
          <cell r="A42" t="str">
            <v>3.11</v>
          </cell>
          <cell r="B42" t="str">
            <v>SINAPI</v>
          </cell>
          <cell r="C42">
            <v>92801</v>
          </cell>
          <cell r="D42" t="str">
            <v>CORTE E DOBRA DE AÇO CA-50, DIÂMETRO DE 6,3 MM. AF_06/2022</v>
          </cell>
          <cell r="E42" t="str">
            <v>KG</v>
          </cell>
          <cell r="F42">
            <v>97.6</v>
          </cell>
          <cell r="G42">
            <v>10.07</v>
          </cell>
          <cell r="H42" t="str">
            <v>BDI 1</v>
          </cell>
          <cell r="I42">
            <v>12.4</v>
          </cell>
          <cell r="J42">
            <v>1210.24</v>
          </cell>
          <cell r="K42">
            <v>0</v>
          </cell>
        </row>
        <row r="43">
          <cell r="A43" t="str">
            <v>3.12</v>
          </cell>
          <cell r="B43" t="str">
            <v>SINAPI</v>
          </cell>
          <cell r="C43">
            <v>92802</v>
          </cell>
          <cell r="D43" t="str">
            <v>CORTE E DOBRA DE AÇO CA-50, DIÂMETRO DE 8,0 MM. AF_06/2022</v>
          </cell>
          <cell r="E43" t="str">
            <v>KG</v>
          </cell>
          <cell r="F43">
            <v>1904.6</v>
          </cell>
          <cell r="G43">
            <v>9.93</v>
          </cell>
          <cell r="H43" t="str">
            <v>BDI 1</v>
          </cell>
          <cell r="I43">
            <v>12.22</v>
          </cell>
          <cell r="J43">
            <v>23274.21</v>
          </cell>
          <cell r="K43">
            <v>0</v>
          </cell>
        </row>
        <row r="44">
          <cell r="A44" t="str">
            <v>3.13</v>
          </cell>
          <cell r="B44" t="str">
            <v>SINAPI</v>
          </cell>
          <cell r="C44">
            <v>92803</v>
          </cell>
          <cell r="D44" t="str">
            <v>CORTE E DOBRA DE AÇO CA-50, DIÂMETRO DE 10,0 MM. AF_06/2022</v>
          </cell>
          <cell r="E44" t="str">
            <v>KG</v>
          </cell>
          <cell r="F44">
            <v>2919.5</v>
          </cell>
          <cell r="G44">
            <v>9.1199999999999992</v>
          </cell>
          <cell r="H44" t="str">
            <v>BDI 1</v>
          </cell>
          <cell r="I44">
            <v>11.23</v>
          </cell>
          <cell r="J44">
            <v>32785.980000000003</v>
          </cell>
          <cell r="K44">
            <v>0</v>
          </cell>
        </row>
        <row r="45">
          <cell r="A45" t="str">
            <v>3.14</v>
          </cell>
          <cell r="B45" t="str">
            <v>SINAPI</v>
          </cell>
          <cell r="C45">
            <v>92804</v>
          </cell>
          <cell r="D45" t="str">
            <v>CORTE E DOBRA DE AÇO CA-50, DIÂMETRO DE 12,5 MM. AF_06/2022</v>
          </cell>
          <cell r="E45" t="str">
            <v>KG</v>
          </cell>
          <cell r="F45">
            <v>2570.3000000000002</v>
          </cell>
          <cell r="G45">
            <v>7.81</v>
          </cell>
          <cell r="H45" t="str">
            <v>BDI 1</v>
          </cell>
          <cell r="I45">
            <v>9.61</v>
          </cell>
          <cell r="J45">
            <v>24700.58</v>
          </cell>
          <cell r="K45">
            <v>0</v>
          </cell>
        </row>
        <row r="46">
          <cell r="A46" t="str">
            <v>3.15</v>
          </cell>
          <cell r="B46" t="str">
            <v>SINAPI</v>
          </cell>
          <cell r="C46">
            <v>92805</v>
          </cell>
          <cell r="D46" t="str">
            <v>CORTE E DOBRA DE AÇO CA-50, DIÂMETRO DE 16,0 MM. AF_06/2022</v>
          </cell>
          <cell r="E46" t="str">
            <v>KG</v>
          </cell>
          <cell r="F46">
            <v>2318.5</v>
          </cell>
          <cell r="G46">
            <v>7.71</v>
          </cell>
          <cell r="H46" t="str">
            <v>BDI 1</v>
          </cell>
          <cell r="I46">
            <v>9.49</v>
          </cell>
          <cell r="J46">
            <v>22002.560000000001</v>
          </cell>
          <cell r="K46">
            <v>0</v>
          </cell>
        </row>
        <row r="47">
          <cell r="A47" t="str">
            <v>3.16</v>
          </cell>
          <cell r="B47" t="str">
            <v>SABESP</v>
          </cell>
          <cell r="C47">
            <v>70070301</v>
          </cell>
          <cell r="D47" t="str">
            <v>CONCRETO ESTRUTURAL P/ ESTRUTURAS EM CONTATO COM ESGOTO, GASES AGRESSIVOS, AMBIENTE MARÍTIMO E ESTRUTURAS PARA TRATAMENTO DE ÁGUA, FCK = 40,0 MPA, A/C MÁX. 0,45 L/KG - MÍN. DE 360 KG DE CIMENTO/M³</v>
          </cell>
          <cell r="E47" t="str">
            <v>M3</v>
          </cell>
          <cell r="F47">
            <v>84.4</v>
          </cell>
          <cell r="G47">
            <v>637.09375</v>
          </cell>
          <cell r="H47" t="str">
            <v>BDI 2</v>
          </cell>
          <cell r="I47">
            <v>815.48</v>
          </cell>
          <cell r="J47">
            <v>68826.509999999995</v>
          </cell>
          <cell r="K47">
            <v>0</v>
          </cell>
        </row>
        <row r="48">
          <cell r="A48" t="str">
            <v>3.17</v>
          </cell>
          <cell r="B48" t="str">
            <v>CPOS</v>
          </cell>
          <cell r="C48" t="str">
            <v>11.16.080</v>
          </cell>
          <cell r="D48" t="str">
            <v>LANÇAMENTO E ADENSAMENTO DE CONCRETO OU MASSA POR BOMBEAMENTO</v>
          </cell>
          <cell r="E48" t="str">
            <v>M3</v>
          </cell>
          <cell r="F48">
            <v>84.4</v>
          </cell>
          <cell r="G48">
            <v>112.56</v>
          </cell>
          <cell r="H48" t="str">
            <v>BDI 1</v>
          </cell>
          <cell r="I48">
            <v>138.6</v>
          </cell>
          <cell r="J48">
            <v>11697.84</v>
          </cell>
          <cell r="K48">
            <v>0</v>
          </cell>
        </row>
        <row r="49">
          <cell r="A49" t="str">
            <v>3.18</v>
          </cell>
          <cell r="B49" t="str">
            <v>COTAÇÃO</v>
          </cell>
          <cell r="C49" t="str">
            <v>C001</v>
          </cell>
          <cell r="D49" t="str">
            <v>Tubo PEAD dupla parede para DRENAGEM DN/DI 400 DNIT 094 6M</v>
          </cell>
          <cell r="E49" t="str">
            <v>KG</v>
          </cell>
          <cell r="F49">
            <v>422</v>
          </cell>
          <cell r="G49">
            <v>1021.5699999999999</v>
          </cell>
          <cell r="H49" t="str">
            <v>BDI 1</v>
          </cell>
          <cell r="I49">
            <v>1257.96</v>
          </cell>
          <cell r="J49">
            <v>530859.12</v>
          </cell>
          <cell r="K49">
            <v>0</v>
          </cell>
        </row>
        <row r="50">
          <cell r="A50" t="str">
            <v>3.19</v>
          </cell>
          <cell r="B50" t="str">
            <v>COTAÇÃO</v>
          </cell>
          <cell r="C50" t="str">
            <v>C002</v>
          </cell>
          <cell r="D50" t="str">
            <v>Tubo PEAD  dupla parede para DRENAGEM DN/DI 600 DNIT 094 6M</v>
          </cell>
          <cell r="E50" t="str">
            <v>M</v>
          </cell>
          <cell r="F50">
            <v>84.3</v>
          </cell>
          <cell r="G50">
            <v>2429.23</v>
          </cell>
          <cell r="H50" t="str">
            <v>BDI 1</v>
          </cell>
          <cell r="I50">
            <v>2991.35</v>
          </cell>
          <cell r="J50">
            <v>252170.8</v>
          </cell>
          <cell r="K50">
            <v>0</v>
          </cell>
        </row>
        <row r="51">
          <cell r="A51">
            <v>0</v>
          </cell>
          <cell r="B51">
            <v>0</v>
          </cell>
          <cell r="C51">
            <v>0</v>
          </cell>
          <cell r="D51" t="str">
            <v>FECHAMENTO EM ALVENARIA</v>
          </cell>
          <cell r="E51">
            <v>0</v>
          </cell>
          <cell r="F51">
            <v>0</v>
          </cell>
          <cell r="G51">
            <v>0</v>
          </cell>
          <cell r="H51">
            <v>0</v>
          </cell>
          <cell r="I51">
            <v>0</v>
          </cell>
          <cell r="J51">
            <v>0</v>
          </cell>
          <cell r="K51">
            <v>0</v>
          </cell>
        </row>
        <row r="52">
          <cell r="A52" t="str">
            <v>3.20</v>
          </cell>
          <cell r="B52" t="str">
            <v>CPOS</v>
          </cell>
          <cell r="C52" t="str">
            <v>14.11.271</v>
          </cell>
          <cell r="D52" t="str">
            <v>ALVENARIA DE BLOCO DE CONCRETO ESTRUTURAL 19 X 19 X 39 CM - CLASSE A</v>
          </cell>
          <cell r="E52" t="str">
            <v>M2</v>
          </cell>
          <cell r="F52">
            <v>2.7</v>
          </cell>
          <cell r="G52">
            <v>137.19</v>
          </cell>
          <cell r="H52" t="str">
            <v>BDI 1</v>
          </cell>
          <cell r="I52">
            <v>168.93</v>
          </cell>
          <cell r="J52">
            <v>456.11</v>
          </cell>
          <cell r="K52">
            <v>0</v>
          </cell>
        </row>
        <row r="53">
          <cell r="A53" t="str">
            <v>3.21</v>
          </cell>
          <cell r="B53" t="str">
            <v>CPOS</v>
          </cell>
          <cell r="C53" t="str">
            <v>14.40.100</v>
          </cell>
          <cell r="D53" t="str">
            <v>TELA GALVANIZADA PARA FIXAÇÃO DE ALVENARIA COM DIMENSÃO DE 17X50CM</v>
          </cell>
          <cell r="E53" t="str">
            <v xml:space="preserve">UN </v>
          </cell>
          <cell r="F53">
            <v>10</v>
          </cell>
          <cell r="G53">
            <v>11.19</v>
          </cell>
          <cell r="H53" t="str">
            <v>BDI 1</v>
          </cell>
          <cell r="I53">
            <v>13.77</v>
          </cell>
          <cell r="J53">
            <v>137.69999999999999</v>
          </cell>
          <cell r="K53">
            <v>0</v>
          </cell>
        </row>
        <row r="54">
          <cell r="A54" t="str">
            <v>3.22</v>
          </cell>
          <cell r="B54" t="str">
            <v>CPOS</v>
          </cell>
          <cell r="C54" t="str">
            <v>17.02.040</v>
          </cell>
          <cell r="D54" t="str">
            <v>CHAPISCO COM ADESIVO DE ALTO DESEMPENHO</v>
          </cell>
          <cell r="E54" t="str">
            <v>M2</v>
          </cell>
          <cell r="F54">
            <v>5.68</v>
          </cell>
          <cell r="G54">
            <v>11.63</v>
          </cell>
          <cell r="H54" t="str">
            <v>BDI 1</v>
          </cell>
          <cell r="I54">
            <v>14.32</v>
          </cell>
          <cell r="J54">
            <v>81.33</v>
          </cell>
          <cell r="K54">
            <v>0</v>
          </cell>
        </row>
        <row r="55">
          <cell r="A55" t="str">
            <v>3.23</v>
          </cell>
          <cell r="B55" t="str">
            <v>CPOS</v>
          </cell>
          <cell r="C55" t="str">
            <v>32.17.040</v>
          </cell>
          <cell r="D55" t="str">
            <v>IMPERMEABILIZAÇÃO EM ARGAMASSA POLIMÉRICA COM REFORÇO EM TELA POLIÉSTER PARA PRESSÃO HIDROSTÁTICA POSITIVA</v>
          </cell>
          <cell r="E55" t="str">
            <v>M2</v>
          </cell>
          <cell r="F55">
            <v>2.7</v>
          </cell>
          <cell r="G55">
            <v>32.630000000000003</v>
          </cell>
          <cell r="H55" t="str">
            <v>BDI 1</v>
          </cell>
          <cell r="I55">
            <v>40.18</v>
          </cell>
          <cell r="J55">
            <v>108.48</v>
          </cell>
          <cell r="K55">
            <v>0</v>
          </cell>
        </row>
        <row r="56">
          <cell r="A56" t="str">
            <v>4.</v>
          </cell>
          <cell r="B56">
            <v>0</v>
          </cell>
          <cell r="C56">
            <v>0</v>
          </cell>
          <cell r="D56" t="str">
            <v>ACESSÓRIOS, COMPONENTES E ELEMENTOS METÁLICOS (CDV-02)</v>
          </cell>
          <cell r="E56">
            <v>0</v>
          </cell>
          <cell r="F56">
            <v>0</v>
          </cell>
          <cell r="G56">
            <v>0</v>
          </cell>
          <cell r="H56">
            <v>0</v>
          </cell>
          <cell r="I56">
            <v>0</v>
          </cell>
          <cell r="J56" t="e">
            <v>#N/A</v>
          </cell>
          <cell r="K56" t="e">
            <v>#N/A</v>
          </cell>
        </row>
        <row r="57">
          <cell r="A57">
            <v>0</v>
          </cell>
          <cell r="B57">
            <v>0</v>
          </cell>
          <cell r="C57">
            <v>0</v>
          </cell>
          <cell r="D57" t="str">
            <v>PEÇAS EM AÇO CARBONO ASTM A-283 GR.D, COM PINTURA EPÓXI</v>
          </cell>
          <cell r="E57">
            <v>0</v>
          </cell>
          <cell r="F57">
            <v>0</v>
          </cell>
          <cell r="G57">
            <v>0</v>
          </cell>
          <cell r="H57">
            <v>0</v>
          </cell>
          <cell r="I57">
            <v>0</v>
          </cell>
          <cell r="J57">
            <v>0</v>
          </cell>
          <cell r="K57">
            <v>0</v>
          </cell>
        </row>
        <row r="58">
          <cell r="A58" t="str">
            <v>4.1</v>
          </cell>
          <cell r="B58" t="str">
            <v>SAAE</v>
          </cell>
          <cell r="C58" t="str">
            <v>S001</v>
          </cell>
          <cell r="D58" t="str">
            <v>TUBO DE AÇO CARBONO, COM PONTA BISELADA P/ SOLDA E PONTA, COM ABA DE VEDAÇÃO, ESP. 3/8", ∅1200MM, L=1000MM, COM PINTURA EPÓXI</v>
          </cell>
          <cell r="E58" t="str">
            <v xml:space="preserve">UN </v>
          </cell>
          <cell r="F58">
            <v>2</v>
          </cell>
          <cell r="G58">
            <v>13569.1</v>
          </cell>
          <cell r="H58" t="str">
            <v>BDI 1</v>
          </cell>
          <cell r="I58">
            <v>16708.98</v>
          </cell>
          <cell r="J58">
            <v>33417.96</v>
          </cell>
          <cell r="K58">
            <v>0</v>
          </cell>
        </row>
        <row r="59">
          <cell r="A59" t="str">
            <v>4.2</v>
          </cell>
          <cell r="B59" t="str">
            <v>SAAE</v>
          </cell>
          <cell r="C59" t="str">
            <v>S002</v>
          </cell>
          <cell r="D59" t="str">
            <v>TUBO DE AÇO CARBONO, COM PONTA BISELADA P/ SOLDA E PONTA, COM ABA DE VEDAÇÃO, ESP. 5/16", ∅1000MM, L=1000MM, COM PINTURA EPÓXI</v>
          </cell>
          <cell r="E59" t="str">
            <v xml:space="preserve">UN </v>
          </cell>
          <cell r="F59">
            <v>1</v>
          </cell>
          <cell r="G59">
            <v>9352.2900000000009</v>
          </cell>
          <cell r="H59" t="str">
            <v>BDI 1</v>
          </cell>
          <cell r="I59">
            <v>11516.4</v>
          </cell>
          <cell r="J59">
            <v>11516.4</v>
          </cell>
          <cell r="K59">
            <v>0</v>
          </cell>
        </row>
        <row r="60">
          <cell r="A60" t="str">
            <v>4.3</v>
          </cell>
          <cell r="B60" t="str">
            <v>SAAE</v>
          </cell>
          <cell r="C60" t="str">
            <v>S003</v>
          </cell>
          <cell r="D60" t="str">
            <v>TUBO DE AÇO CARBONO, COM PONTA BISELADA P/ SOLDA E PONTA, COM ABA DE VEDAÇÃO, ESP. 1/4", ∅900MM, L=1000MM, COM PINTURA EPÓXI</v>
          </cell>
          <cell r="E60" t="str">
            <v xml:space="preserve">UN </v>
          </cell>
          <cell r="F60">
            <v>2</v>
          </cell>
          <cell r="G60">
            <v>7010.65</v>
          </cell>
          <cell r="H60" t="str">
            <v>BDI 1</v>
          </cell>
          <cell r="I60">
            <v>8632.91</v>
          </cell>
          <cell r="J60">
            <v>17265.82</v>
          </cell>
          <cell r="K60">
            <v>0</v>
          </cell>
        </row>
        <row r="61">
          <cell r="A61" t="str">
            <v>4.4</v>
          </cell>
          <cell r="B61" t="str">
            <v>SAAE</v>
          </cell>
          <cell r="C61" t="str">
            <v>S004</v>
          </cell>
          <cell r="D61" t="str">
            <v>TUBO DE AÇO CARBONO, COM PONTA E FLANGE, COM ABA DE VEDAÇÃO, ESP. 5/16", ∅1000MM, L=500MM, COM PINTURA EPÓXI</v>
          </cell>
          <cell r="E61" t="str">
            <v xml:space="preserve">UN </v>
          </cell>
          <cell r="F61">
            <v>1</v>
          </cell>
          <cell r="G61">
            <v>9283.8000000000011</v>
          </cell>
          <cell r="H61" t="str">
            <v>BDI 1</v>
          </cell>
          <cell r="I61">
            <v>11432.07</v>
          </cell>
          <cell r="J61">
            <v>11432.07</v>
          </cell>
          <cell r="K61">
            <v>0</v>
          </cell>
        </row>
        <row r="62">
          <cell r="A62" t="str">
            <v>4.5</v>
          </cell>
          <cell r="B62" t="str">
            <v>SAAE</v>
          </cell>
          <cell r="C62" t="str">
            <v>S005</v>
          </cell>
          <cell r="D62" t="str">
            <v>TUBO DE AÇO CARBONO, COM PONTA E FLANGE, COM ABA DE VEDAÇÃO, ESP. 1/4", ∅900MM, L=500MM, COM PINTURA EPÓXI</v>
          </cell>
          <cell r="E62" t="str">
            <v xml:space="preserve">UN </v>
          </cell>
          <cell r="F62">
            <v>2</v>
          </cell>
          <cell r="G62">
            <v>7110.03</v>
          </cell>
          <cell r="H62" t="str">
            <v>BDI 1</v>
          </cell>
          <cell r="I62">
            <v>8755.2900000000009</v>
          </cell>
          <cell r="J62">
            <v>17510.580000000002</v>
          </cell>
          <cell r="K62">
            <v>0</v>
          </cell>
        </row>
        <row r="63">
          <cell r="A63" t="str">
            <v>4.6</v>
          </cell>
          <cell r="B63" t="str">
            <v>SAAE</v>
          </cell>
          <cell r="C63" t="str">
            <v>S006</v>
          </cell>
          <cell r="D63" t="str">
            <v>FLANGE CEGO, ∅1000MM EM AÇO CARBONO, COM PINTURA EPÓXI, FLANGES CONFORME ISO 2531, PN-10</v>
          </cell>
          <cell r="E63" t="str">
            <v xml:space="preserve">UN </v>
          </cell>
          <cell r="F63">
            <v>1</v>
          </cell>
          <cell r="G63">
            <v>11444.419999999998</v>
          </cell>
          <cell r="H63" t="str">
            <v>BDI 2</v>
          </cell>
          <cell r="I63">
            <v>14648.85</v>
          </cell>
          <cell r="J63">
            <v>14648.85</v>
          </cell>
          <cell r="K63">
            <v>0</v>
          </cell>
        </row>
        <row r="64">
          <cell r="A64" t="str">
            <v>4.7</v>
          </cell>
          <cell r="B64" t="str">
            <v>SAAE</v>
          </cell>
          <cell r="C64" t="str">
            <v>S007</v>
          </cell>
          <cell r="D64" t="str">
            <v>FLANGE CEGO, ∅900MM EM AÇO CARBONO, COM PINTURA EPÓXI, FLANGES CONFORME ISO 2531, PN-10</v>
          </cell>
          <cell r="E64" t="str">
            <v xml:space="preserve">UN </v>
          </cell>
          <cell r="F64">
            <v>2</v>
          </cell>
          <cell r="G64">
            <v>8722.15</v>
          </cell>
          <cell r="H64" t="str">
            <v>BDI 1</v>
          </cell>
          <cell r="I64">
            <v>10740.45</v>
          </cell>
          <cell r="J64">
            <v>21480.9</v>
          </cell>
          <cell r="K64">
            <v>0</v>
          </cell>
        </row>
        <row r="65">
          <cell r="A65" t="str">
            <v>4.8</v>
          </cell>
          <cell r="B65" t="str">
            <v>SABESP</v>
          </cell>
          <cell r="C65" t="str">
            <v>HM06113</v>
          </cell>
          <cell r="D65" t="str">
            <v xml:space="preserve">ACESSÓRIOS PARA FLANGE DN=1.000 PN10 AÇO INOX 304 D=1 1/4" X L=6 1/4" 28 CJ (PARAFUSO, PORCA E ARRUELA) </v>
          </cell>
          <cell r="E65" t="str">
            <v>CJ</v>
          </cell>
          <cell r="F65">
            <v>1</v>
          </cell>
          <cell r="G65">
            <v>18703.439999999999</v>
          </cell>
          <cell r="H65" t="str">
            <v>BDI 2</v>
          </cell>
          <cell r="I65">
            <v>23940.400000000001</v>
          </cell>
          <cell r="J65">
            <v>23940.400000000001</v>
          </cell>
          <cell r="K65">
            <v>0</v>
          </cell>
        </row>
        <row r="66">
          <cell r="A66" t="str">
            <v>4.9</v>
          </cell>
          <cell r="B66" t="str">
            <v>SABESP</v>
          </cell>
          <cell r="C66" t="str">
            <v>HM06115</v>
          </cell>
          <cell r="D66" t="str">
            <v xml:space="preserve">ACESSÓRIOS PARA FLANGE DN=900 PN10 AÇO INOX 304 D=1 1/8" X L=5 1/4" 28 CJ (PARAFUSO, PORCA E ARRUELA) </v>
          </cell>
          <cell r="E66" t="str">
            <v>CJ</v>
          </cell>
          <cell r="F66">
            <v>2</v>
          </cell>
          <cell r="G66">
            <v>12955.6</v>
          </cell>
          <cell r="H66" t="str">
            <v>BDI 2</v>
          </cell>
          <cell r="I66">
            <v>16583.16</v>
          </cell>
          <cell r="J66">
            <v>33166.32</v>
          </cell>
          <cell r="K66">
            <v>0</v>
          </cell>
        </row>
        <row r="67">
          <cell r="A67">
            <v>0</v>
          </cell>
          <cell r="B67">
            <v>0</v>
          </cell>
          <cell r="C67">
            <v>0</v>
          </cell>
          <cell r="D67" t="str">
            <v>PEÇAS EM FERRO FUNDIDO DÚCTIL/TREFILADO, COM PINTURA EPÓXI</v>
          </cell>
          <cell r="E67">
            <v>0</v>
          </cell>
          <cell r="F67">
            <v>0</v>
          </cell>
          <cell r="G67">
            <v>0</v>
          </cell>
          <cell r="H67">
            <v>0</v>
          </cell>
          <cell r="I67">
            <v>0</v>
          </cell>
          <cell r="J67">
            <v>0</v>
          </cell>
          <cell r="K67">
            <v>0</v>
          </cell>
        </row>
        <row r="68">
          <cell r="A68" t="str">
            <v>4.10</v>
          </cell>
          <cell r="B68" t="str">
            <v>SABESP</v>
          </cell>
          <cell r="C68" t="str">
            <v>HM06310</v>
          </cell>
          <cell r="D68" t="str">
            <v>EXTREMIDADE PONTA - FLANGE PN10 E ABA DE VEDAÇÃO FERRO FUNDIDO DN=500 MM L=700 MM (147,00 KG) PINTURA EPÓXI VERMELHA - ACESSÓRIOS NÃO INCLUSOS NBR 15420 ESGOTO</v>
          </cell>
          <cell r="E68" t="str">
            <v xml:space="preserve">UN </v>
          </cell>
          <cell r="F68">
            <v>1</v>
          </cell>
          <cell r="G68">
            <v>7291</v>
          </cell>
          <cell r="H68" t="str">
            <v>BDI 2</v>
          </cell>
          <cell r="I68">
            <v>9332.48</v>
          </cell>
          <cell r="J68">
            <v>9332.48</v>
          </cell>
          <cell r="K68">
            <v>0</v>
          </cell>
        </row>
        <row r="69">
          <cell r="A69" t="str">
            <v>4.11</v>
          </cell>
          <cell r="B69" t="str">
            <v>SABESP</v>
          </cell>
          <cell r="C69" t="str">
            <v>HM06307</v>
          </cell>
          <cell r="D69" t="str">
            <v>EXTREMIDADE PONTA - FLANGE PN10 E ABA DE VEDAÇÃO FERRO FUNDIDO DN=300 MM L=700 MM (75,00 KG) PINTURA EPÓXI VERMELHA - ACESSÓRIOS NÃO INCLUSOS NBR 15420 ESGOTO</v>
          </cell>
          <cell r="E69" t="str">
            <v xml:space="preserve">UN </v>
          </cell>
          <cell r="F69">
            <v>1</v>
          </cell>
          <cell r="G69">
            <v>2898.78</v>
          </cell>
          <cell r="H69" t="str">
            <v>BDI 2</v>
          </cell>
          <cell r="I69">
            <v>3710.43</v>
          </cell>
          <cell r="J69">
            <v>3710.43</v>
          </cell>
          <cell r="K69">
            <v>0</v>
          </cell>
        </row>
        <row r="70">
          <cell r="A70" t="str">
            <v>4.12</v>
          </cell>
          <cell r="B70" t="str">
            <v>SABESP</v>
          </cell>
          <cell r="C70" t="str">
            <v>HM06319</v>
          </cell>
          <cell r="D70" t="str">
            <v>EXTREMIDADE PONTA - FLANGE PN10/16 E ABA DE VEDAÇÃO FERRO FUNDIDO DN=150 MM L=700 MM (32,00 KG) PINTURA EPÓXI VERMELHA - ACESSÓRIOS NÃO INCLUSOS NBR 15420 ESGOTO</v>
          </cell>
          <cell r="E70" t="str">
            <v xml:space="preserve">UN </v>
          </cell>
          <cell r="F70">
            <v>1</v>
          </cell>
          <cell r="G70">
            <v>878.03</v>
          </cell>
          <cell r="H70" t="str">
            <v>BDI 2</v>
          </cell>
          <cell r="I70">
            <v>1123.8699999999999</v>
          </cell>
          <cell r="J70">
            <v>1123.8699999999999</v>
          </cell>
          <cell r="K70">
            <v>0</v>
          </cell>
        </row>
        <row r="71">
          <cell r="A71" t="str">
            <v>4.13</v>
          </cell>
          <cell r="B71" t="str">
            <v>SABESP</v>
          </cell>
          <cell r="C71" t="str">
            <v>HM06672</v>
          </cell>
          <cell r="D71" t="str">
            <v>EXTREMIDADE PONTA - PN10/16 E ABA DE VEDAÇÃO FERRO FUNDIDO DN=150 MM (28,00 KG) PINTURA EPÓXI VERMELHA - ACESSÓRIOS NÃO INCLUSOS NBR 15420 ESGOTO</v>
          </cell>
          <cell r="E71" t="str">
            <v xml:space="preserve">UN </v>
          </cell>
          <cell r="F71">
            <v>1</v>
          </cell>
          <cell r="G71">
            <v>822.36</v>
          </cell>
          <cell r="H71" t="str">
            <v>BDI 2</v>
          </cell>
          <cell r="I71">
            <v>1052.6199999999999</v>
          </cell>
          <cell r="J71">
            <v>1052.6199999999999</v>
          </cell>
          <cell r="K71">
            <v>0</v>
          </cell>
        </row>
        <row r="72">
          <cell r="A72" t="str">
            <v>4.14</v>
          </cell>
          <cell r="B72" t="str">
            <v>SABESP</v>
          </cell>
          <cell r="C72" t="str">
            <v>HM06336</v>
          </cell>
          <cell r="D72" t="str">
            <v>FLANGE CEGO PN10/16 FERRO FUNDIDO DN=150 MM (7,20 KG) PINTURA EPÓXI VERMELHA - ACESSÓRIOS NÃO INCLUSOS NBR 15420 ESGOTO</v>
          </cell>
          <cell r="E72" t="str">
            <v xml:space="preserve">UN </v>
          </cell>
          <cell r="F72">
            <v>1</v>
          </cell>
          <cell r="G72">
            <v>288.45999999999998</v>
          </cell>
          <cell r="H72" t="str">
            <v>BDI 2</v>
          </cell>
          <cell r="I72">
            <v>369.22</v>
          </cell>
          <cell r="J72">
            <v>369.22</v>
          </cell>
          <cell r="K72">
            <v>0</v>
          </cell>
        </row>
        <row r="73">
          <cell r="A73" t="str">
            <v>4.15</v>
          </cell>
          <cell r="B73" t="str">
            <v>SABESP</v>
          </cell>
          <cell r="C73" t="str">
            <v>HM06329</v>
          </cell>
          <cell r="D73" t="str">
            <v>FLANGE CEGO PN10 FERRO FUNDIDO DN=300 MM (24,00 KG) PINTURA EPÓXI VERMELHA - ACESSÓRIOS NÃO INCLUSOS NBR 15420 ESGOTO</v>
          </cell>
          <cell r="E73" t="str">
            <v xml:space="preserve">UN </v>
          </cell>
          <cell r="F73">
            <v>1</v>
          </cell>
          <cell r="G73">
            <v>975.88</v>
          </cell>
          <cell r="H73" t="str">
            <v>BDI 2</v>
          </cell>
          <cell r="I73">
            <v>1249.1199999999999</v>
          </cell>
          <cell r="J73">
            <v>1249.1199999999999</v>
          </cell>
          <cell r="K73">
            <v>0</v>
          </cell>
        </row>
        <row r="74">
          <cell r="A74" t="str">
            <v>4.16</v>
          </cell>
          <cell r="B74" t="str">
            <v>SABESP</v>
          </cell>
          <cell r="C74" t="str">
            <v>HM06334</v>
          </cell>
          <cell r="D74" t="str">
            <v>FLANGE CEGO PN10 FERRO FUNDIDO DN=500 MM (68,00 KG) PINTURA EPÓXI VERMELHA - ACESSÓRIOS NÃO INCLUSOS NBR 15420 ESGOTO</v>
          </cell>
          <cell r="E74" t="str">
            <v xml:space="preserve">UN </v>
          </cell>
          <cell r="F74">
            <v>1</v>
          </cell>
          <cell r="G74">
            <v>2719.23</v>
          </cell>
          <cell r="H74" t="str">
            <v>BDI 2</v>
          </cell>
          <cell r="I74">
            <v>3480.61</v>
          </cell>
          <cell r="J74">
            <v>3480.61</v>
          </cell>
          <cell r="K74">
            <v>0</v>
          </cell>
        </row>
        <row r="75">
          <cell r="A75" t="str">
            <v>4.17</v>
          </cell>
          <cell r="B75" t="str">
            <v>COTAÇÃO</v>
          </cell>
          <cell r="C75" t="str">
            <v>C003</v>
          </cell>
          <cell r="D75" t="str">
            <v>Tubo PEAD  dupla parede para DRENAGEM DN/DI 800 DNIT 094 6M</v>
          </cell>
          <cell r="E75" t="str">
            <v xml:space="preserve">UN </v>
          </cell>
          <cell r="F75">
            <v>1</v>
          </cell>
          <cell r="G75">
            <v>3941.396666666667</v>
          </cell>
          <cell r="H75" t="str">
            <v>BDI 1</v>
          </cell>
          <cell r="I75">
            <v>4853.43</v>
          </cell>
          <cell r="J75">
            <v>4853.43</v>
          </cell>
          <cell r="K75">
            <v>0</v>
          </cell>
        </row>
        <row r="76">
          <cell r="A76" t="str">
            <v>4.18</v>
          </cell>
          <cell r="B76" t="str">
            <v>SABESP</v>
          </cell>
          <cell r="C76" t="str">
            <v>HM03280</v>
          </cell>
          <cell r="D76" t="str">
            <v>PEDESTAL SIMPLES FERRO FUNDIDO MODELO 04 * (98,00 KG) MANOBRA DE VÁLVULA</v>
          </cell>
          <cell r="E76" t="str">
            <v xml:space="preserve">UN </v>
          </cell>
          <cell r="F76">
            <v>1</v>
          </cell>
          <cell r="G76">
            <v>1948.83</v>
          </cell>
          <cell r="H76" t="str">
            <v>BDI 2</v>
          </cell>
          <cell r="I76">
            <v>2494.5</v>
          </cell>
          <cell r="J76">
            <v>2494.5</v>
          </cell>
          <cell r="K76">
            <v>0</v>
          </cell>
        </row>
        <row r="77">
          <cell r="A77" t="str">
            <v>4.19</v>
          </cell>
          <cell r="B77" t="str">
            <v>SABESP</v>
          </cell>
          <cell r="C77" t="str">
            <v>HM06364</v>
          </cell>
          <cell r="D77" t="str">
            <v>HASTE DE PROLONGAMENTO C/QUADRADO E BOCA DE CHAVE FERRO TREFILADO D=2.1/2" X L=3750MM (25 KG/M) PINTURA EPÓXI AZUL P/MANOBRA DE VÁLVULAS</v>
          </cell>
          <cell r="E77" t="str">
            <v xml:space="preserve">UN </v>
          </cell>
          <cell r="F77">
            <v>1</v>
          </cell>
          <cell r="G77">
            <v>9185.01</v>
          </cell>
          <cell r="H77" t="str">
            <v>BDI 2</v>
          </cell>
          <cell r="I77">
            <v>11756.81</v>
          </cell>
          <cell r="J77">
            <v>11756.81</v>
          </cell>
          <cell r="K77">
            <v>0</v>
          </cell>
        </row>
        <row r="78">
          <cell r="A78" t="str">
            <v>4.20</v>
          </cell>
          <cell r="B78" t="str">
            <v>SABESP</v>
          </cell>
          <cell r="C78" t="str">
            <v>HM03248</v>
          </cell>
          <cell r="D78" t="str">
            <v>MANCAL INTERMEDIÁRIO PARA HASTE DE PROLONGAMENTO FERRO FUNDIDO D=2 1/2" * (8,50KG) COM ACESSÓRIOS DE FIXAÇÃO</v>
          </cell>
          <cell r="E78" t="str">
            <v xml:space="preserve">UN </v>
          </cell>
          <cell r="F78">
            <v>1</v>
          </cell>
          <cell r="G78">
            <v>968.44</v>
          </cell>
          <cell r="H78" t="str">
            <v>BDI 2</v>
          </cell>
          <cell r="I78">
            <v>1239.5999999999999</v>
          </cell>
          <cell r="J78">
            <v>1239.5999999999999</v>
          </cell>
          <cell r="K78">
            <v>0</v>
          </cell>
        </row>
        <row r="79">
          <cell r="A79" t="str">
            <v>4.21</v>
          </cell>
          <cell r="B79" t="str">
            <v>SABESP</v>
          </cell>
          <cell r="C79" t="str">
            <v>HM06129</v>
          </cell>
          <cell r="D79" t="str">
            <v>ACESSÓRIOS PARA FLANGE DN=500 PN10 AÇO INOX 304 D=7/8" X L=4" 20 CJ (PARAFUSO, PORCA E ARRUELA)</v>
          </cell>
          <cell r="E79" t="str">
            <v xml:space="preserve">UN </v>
          </cell>
          <cell r="F79">
            <v>1</v>
          </cell>
          <cell r="G79">
            <v>3730.6</v>
          </cell>
          <cell r="H79" t="str">
            <v>BDI 2</v>
          </cell>
          <cell r="I79">
            <v>4775.16</v>
          </cell>
          <cell r="J79">
            <v>4775.16</v>
          </cell>
          <cell r="K79">
            <v>0</v>
          </cell>
        </row>
        <row r="80">
          <cell r="A80" t="str">
            <v>4.22</v>
          </cell>
          <cell r="B80" t="str">
            <v>SABESP</v>
          </cell>
          <cell r="C80" t="str">
            <v>HM06121</v>
          </cell>
          <cell r="D80" t="str">
            <v xml:space="preserve">ACESSÓRIOS PARA FLANGE DN=300 PN10 AÇO INOX 304 D=3/4" X L=3 1/2" 12 CJ (PARAFUSO, PORCA E ARRUELA) </v>
          </cell>
          <cell r="E80" t="str">
            <v xml:space="preserve">UN </v>
          </cell>
          <cell r="F80">
            <v>1</v>
          </cell>
          <cell r="G80">
            <v>1437.84</v>
          </cell>
          <cell r="H80" t="str">
            <v>BDI 2</v>
          </cell>
          <cell r="I80">
            <v>1840.43</v>
          </cell>
          <cell r="J80">
            <v>1840.43</v>
          </cell>
          <cell r="K80">
            <v>0</v>
          </cell>
        </row>
        <row r="81">
          <cell r="A81" t="str">
            <v>4.23</v>
          </cell>
          <cell r="B81" t="str">
            <v>SABESP</v>
          </cell>
          <cell r="C81" t="str">
            <v>HM06119</v>
          </cell>
          <cell r="D81" t="str">
            <v>ACESSÓRIOS PARA FLANGE DN=150 PN10 AÇO INOX 304 D=3/4" X L=2 3/4" 8 CJ (PARAFUSO, PORCA E ARRUELA)</v>
          </cell>
          <cell r="E81" t="str">
            <v xml:space="preserve">UN </v>
          </cell>
          <cell r="F81">
            <v>1</v>
          </cell>
          <cell r="G81">
            <v>958.56</v>
          </cell>
          <cell r="H81" t="str">
            <v>BDI 2</v>
          </cell>
          <cell r="I81">
            <v>1226.95</v>
          </cell>
          <cell r="J81">
            <v>1226.95</v>
          </cell>
          <cell r="K81">
            <v>0</v>
          </cell>
        </row>
        <row r="82">
          <cell r="A82">
            <v>0</v>
          </cell>
          <cell r="B82">
            <v>0</v>
          </cell>
          <cell r="C82">
            <v>0</v>
          </cell>
          <cell r="D82" t="str">
            <v>FIBRA DE VIDRO</v>
          </cell>
          <cell r="E82">
            <v>0</v>
          </cell>
          <cell r="F82">
            <v>0</v>
          </cell>
          <cell r="G82">
            <v>0</v>
          </cell>
          <cell r="H82">
            <v>0</v>
          </cell>
          <cell r="I82">
            <v>0</v>
          </cell>
          <cell r="J82">
            <v>0</v>
          </cell>
          <cell r="K82">
            <v>0</v>
          </cell>
        </row>
        <row r="83">
          <cell r="A83" t="str">
            <v>4.24</v>
          </cell>
          <cell r="B83" t="str">
            <v>COTAÇÃO</v>
          </cell>
          <cell r="C83" t="str">
            <v>C004</v>
          </cell>
          <cell r="D83" t="str">
            <v>Tubo PEAD  dupla parede para DRENAGEM DN/DI 1000 DNIT 094 6M</v>
          </cell>
          <cell r="E83" t="str">
            <v>CJ</v>
          </cell>
          <cell r="F83">
            <v>2</v>
          </cell>
          <cell r="G83">
            <v>5858.5066666666671</v>
          </cell>
          <cell r="H83" t="str">
            <v>BDI 1</v>
          </cell>
          <cell r="I83">
            <v>7214.16</v>
          </cell>
          <cell r="J83">
            <v>14428.32</v>
          </cell>
          <cell r="K83">
            <v>0</v>
          </cell>
        </row>
        <row r="84">
          <cell r="A84" t="str">
            <v>4.25</v>
          </cell>
          <cell r="B84" t="str">
            <v>COTAÇÃO</v>
          </cell>
          <cell r="C84" t="str">
            <v>C005</v>
          </cell>
          <cell r="D84" t="str">
            <v>Tubo PEAD  dupla parede para DRENAGEM DN/DI 1200 DNIT 094 6M</v>
          </cell>
          <cell r="E84" t="str">
            <v>CJ</v>
          </cell>
          <cell r="F84">
            <v>1</v>
          </cell>
          <cell r="G84">
            <v>9133.3966666666674</v>
          </cell>
          <cell r="H84" t="str">
            <v>BDI 1</v>
          </cell>
          <cell r="I84">
            <v>11246.86</v>
          </cell>
          <cell r="J84">
            <v>11246.86</v>
          </cell>
          <cell r="K84">
            <v>0</v>
          </cell>
        </row>
        <row r="85">
          <cell r="A85" t="str">
            <v>4.26</v>
          </cell>
          <cell r="B85" t="str">
            <v>COTAÇÃO</v>
          </cell>
          <cell r="C85" t="str">
            <v>C006</v>
          </cell>
          <cell r="D85" t="e">
            <v>#N/A</v>
          </cell>
          <cell r="E85" t="str">
            <v>CJ</v>
          </cell>
          <cell r="F85">
            <v>3</v>
          </cell>
          <cell r="G85" t="e">
            <v>#N/A</v>
          </cell>
          <cell r="H85" t="str">
            <v>BDI 1</v>
          </cell>
          <cell r="I85" t="e">
            <v>#N/A</v>
          </cell>
          <cell r="J85" t="e">
            <v>#N/A</v>
          </cell>
          <cell r="K85">
            <v>0</v>
          </cell>
        </row>
        <row r="86">
          <cell r="A86" t="str">
            <v>4.27</v>
          </cell>
          <cell r="B86" t="str">
            <v>COTAÇÃO</v>
          </cell>
          <cell r="C86" t="str">
            <v>C007</v>
          </cell>
          <cell r="D86" t="e">
            <v>#N/A</v>
          </cell>
          <cell r="E86" t="str">
            <v xml:space="preserve">UN </v>
          </cell>
          <cell r="F86">
            <v>4</v>
          </cell>
          <cell r="G86" t="e">
            <v>#N/A</v>
          </cell>
          <cell r="H86" t="str">
            <v>BDI 1</v>
          </cell>
          <cell r="I86" t="e">
            <v>#N/A</v>
          </cell>
          <cell r="J86" t="e">
            <v>#N/A</v>
          </cell>
          <cell r="K86">
            <v>0</v>
          </cell>
        </row>
        <row r="87">
          <cell r="A87" t="str">
            <v>4.28</v>
          </cell>
          <cell r="B87" t="str">
            <v>SABESP</v>
          </cell>
          <cell r="C87">
            <v>70110155</v>
          </cell>
          <cell r="D87" t="str">
            <v>GUARDA-CORPO RETO FIBRA DE VIDRO (PRFV) TIPO 1 NTS 282-2020</v>
          </cell>
          <cell r="E87" t="str">
            <v>M</v>
          </cell>
          <cell r="F87">
            <v>7.7</v>
          </cell>
          <cell r="G87">
            <v>1379.046875</v>
          </cell>
          <cell r="H87" t="str">
            <v>BDI 2</v>
          </cell>
          <cell r="I87">
            <v>1765.18</v>
          </cell>
          <cell r="J87">
            <v>13591.88</v>
          </cell>
          <cell r="K87">
            <v>0</v>
          </cell>
        </row>
        <row r="88">
          <cell r="A88">
            <v>0</v>
          </cell>
          <cell r="B88">
            <v>0</v>
          </cell>
          <cell r="C88">
            <v>0</v>
          </cell>
          <cell r="D88" t="str">
            <v>MONTAGEM E INSTALAÇÃO DE PEÇAS</v>
          </cell>
          <cell r="E88">
            <v>0</v>
          </cell>
          <cell r="F88">
            <v>0</v>
          </cell>
          <cell r="G88">
            <v>0</v>
          </cell>
          <cell r="H88">
            <v>0</v>
          </cell>
          <cell r="I88">
            <v>0</v>
          </cell>
          <cell r="J88">
            <v>0</v>
          </cell>
          <cell r="K88">
            <v>0</v>
          </cell>
        </row>
        <row r="89">
          <cell r="A89" t="str">
            <v>4.29</v>
          </cell>
          <cell r="B89" t="str">
            <v>SABESP</v>
          </cell>
          <cell r="C89">
            <v>70140024</v>
          </cell>
          <cell r="D89" t="str">
            <v>CONEXÕES DE AÇO CARBONO PONTAS SOLDADAS - MONTAGEM</v>
          </cell>
          <cell r="E89" t="str">
            <v>KG</v>
          </cell>
          <cell r="F89">
            <v>1621.17</v>
          </cell>
          <cell r="G89">
            <v>8.65625</v>
          </cell>
          <cell r="H89" t="str">
            <v>BDI 2</v>
          </cell>
          <cell r="I89">
            <v>11.08</v>
          </cell>
          <cell r="J89">
            <v>17962.560000000001</v>
          </cell>
          <cell r="K89">
            <v>0</v>
          </cell>
        </row>
        <row r="90">
          <cell r="A90" t="str">
            <v>4.30</v>
          </cell>
          <cell r="B90" t="str">
            <v>SABESP</v>
          </cell>
          <cell r="C90">
            <v>70140026</v>
          </cell>
          <cell r="D90" t="str">
            <v>CONEXÕES DE AÇO CARBONO COM PONTA SOLDADA E FLANGE - MONTAGEM</v>
          </cell>
          <cell r="E90" t="str">
            <v>KG</v>
          </cell>
          <cell r="F90">
            <v>1735.94</v>
          </cell>
          <cell r="G90">
            <v>5.8046875</v>
          </cell>
          <cell r="H90" t="str">
            <v>BDI 2</v>
          </cell>
          <cell r="I90">
            <v>7.43</v>
          </cell>
          <cell r="J90">
            <v>12898.03</v>
          </cell>
          <cell r="K90">
            <v>0</v>
          </cell>
        </row>
        <row r="91">
          <cell r="A91" t="str">
            <v>4.31</v>
          </cell>
          <cell r="B91" t="str">
            <v>SABESP</v>
          </cell>
          <cell r="C91">
            <v>70140023</v>
          </cell>
          <cell r="D91" t="str">
            <v>TUBOS E CONEXÕES DE FERRO FUNDIDO - MONTAGEM</v>
          </cell>
          <cell r="E91" t="str">
            <v>KG</v>
          </cell>
          <cell r="F91">
            <v>381.2</v>
          </cell>
          <cell r="G91">
            <v>2.328125</v>
          </cell>
          <cell r="H91" t="str">
            <v>BDI 2</v>
          </cell>
          <cell r="I91">
            <v>2.98</v>
          </cell>
          <cell r="J91">
            <v>1135.97</v>
          </cell>
          <cell r="K91">
            <v>0</v>
          </cell>
        </row>
        <row r="92">
          <cell r="A92" t="str">
            <v>4.32</v>
          </cell>
          <cell r="B92" t="str">
            <v>SABESP</v>
          </cell>
          <cell r="C92">
            <v>70140088</v>
          </cell>
          <cell r="D92" t="str">
            <v>COMPORTA FOFO DN 1200MM X 1200MM - MONTAGEM</v>
          </cell>
          <cell r="E92" t="str">
            <v xml:space="preserve">UN </v>
          </cell>
          <cell r="F92">
            <v>1</v>
          </cell>
          <cell r="G92">
            <v>7958.5624999999991</v>
          </cell>
          <cell r="H92" t="str">
            <v>BDI 2</v>
          </cell>
          <cell r="I92">
            <v>10186.959999999999</v>
          </cell>
          <cell r="J92">
            <v>10186.959999999999</v>
          </cell>
          <cell r="K92">
            <v>0</v>
          </cell>
        </row>
        <row r="93">
          <cell r="A93" t="str">
            <v>4.33</v>
          </cell>
          <cell r="B93" t="str">
            <v>SABESP</v>
          </cell>
          <cell r="C93">
            <v>70140093</v>
          </cell>
          <cell r="D93" t="str">
            <v>PEDESTAL DE MANOBRA OU SUSPENSÃO ACIONAMENTO MANUAL - MONTAGEM</v>
          </cell>
          <cell r="E93" t="str">
            <v xml:space="preserve">UN </v>
          </cell>
          <cell r="F93">
            <v>1</v>
          </cell>
          <cell r="G93">
            <v>1012.6328125</v>
          </cell>
          <cell r="H93" t="str">
            <v>BDI 2</v>
          </cell>
          <cell r="I93">
            <v>1296.17</v>
          </cell>
          <cell r="J93">
            <v>1296.17</v>
          </cell>
          <cell r="K93">
            <v>0</v>
          </cell>
        </row>
        <row r="94">
          <cell r="A94" t="str">
            <v>4.34</v>
          </cell>
          <cell r="B94" t="str">
            <v>SABESP</v>
          </cell>
          <cell r="C94">
            <v>70140092</v>
          </cell>
          <cell r="D94" t="str">
            <v>MANCAL INTERMEDIÁRIO - MONTAGEM</v>
          </cell>
          <cell r="E94" t="str">
            <v xml:space="preserve">UN </v>
          </cell>
          <cell r="F94">
            <v>1</v>
          </cell>
          <cell r="G94">
            <v>90.140625</v>
          </cell>
          <cell r="H94" t="str">
            <v>BDI 2</v>
          </cell>
          <cell r="I94">
            <v>115.38</v>
          </cell>
          <cell r="J94">
            <v>115.38</v>
          </cell>
          <cell r="K94">
            <v>0</v>
          </cell>
        </row>
        <row r="95">
          <cell r="A95" t="str">
            <v>4.35</v>
          </cell>
          <cell r="B95" t="str">
            <v>SABESP</v>
          </cell>
          <cell r="C95">
            <v>70140091</v>
          </cell>
          <cell r="D95" t="str">
            <v>HASTE DE PROLONGAMENTO - MONTAGEM</v>
          </cell>
          <cell r="E95" t="str">
            <v>M</v>
          </cell>
          <cell r="F95">
            <v>3.75</v>
          </cell>
          <cell r="G95">
            <v>30.796875</v>
          </cell>
          <cell r="H95" t="str">
            <v>BDI 2</v>
          </cell>
          <cell r="I95">
            <v>39.42</v>
          </cell>
          <cell r="J95">
            <v>147.82</v>
          </cell>
          <cell r="K95">
            <v>0</v>
          </cell>
        </row>
        <row r="96">
          <cell r="A96" t="str">
            <v>4.36</v>
          </cell>
          <cell r="B96" t="str">
            <v>SABESP</v>
          </cell>
          <cell r="C96">
            <v>70140132</v>
          </cell>
          <cell r="D96" t="str">
            <v>VERTEDOR - MONTAGEM</v>
          </cell>
          <cell r="E96" t="str">
            <v>M2</v>
          </cell>
          <cell r="F96">
            <v>0.92</v>
          </cell>
          <cell r="G96">
            <v>212.9765625</v>
          </cell>
          <cell r="H96" t="str">
            <v>BDI 2</v>
          </cell>
          <cell r="I96">
            <v>272.61</v>
          </cell>
          <cell r="J96">
            <v>250.8</v>
          </cell>
          <cell r="K96">
            <v>0</v>
          </cell>
        </row>
        <row r="97">
          <cell r="A97" t="str">
            <v>4.37</v>
          </cell>
          <cell r="B97" t="str">
            <v>SABESP</v>
          </cell>
          <cell r="C97">
            <v>70140132</v>
          </cell>
          <cell r="D97" t="str">
            <v>STOP-LOG - MONTGAGEM</v>
          </cell>
          <cell r="E97" t="str">
            <v>M2</v>
          </cell>
          <cell r="F97">
            <v>5.4</v>
          </cell>
          <cell r="G97">
            <v>405.68749999999994</v>
          </cell>
          <cell r="H97" t="str">
            <v>BDI 2</v>
          </cell>
          <cell r="I97">
            <v>519.28</v>
          </cell>
          <cell r="J97">
            <v>2804.11</v>
          </cell>
          <cell r="K97">
            <v>0</v>
          </cell>
        </row>
        <row r="98">
          <cell r="A98" t="str">
            <v>5.</v>
          </cell>
          <cell r="B98">
            <v>0</v>
          </cell>
          <cell r="C98">
            <v>0</v>
          </cell>
          <cell r="D98" t="str">
            <v>TUBULAÇÕES</v>
          </cell>
          <cell r="E98">
            <v>0</v>
          </cell>
          <cell r="F98">
            <v>0</v>
          </cell>
          <cell r="G98">
            <v>0</v>
          </cell>
          <cell r="H98">
            <v>0</v>
          </cell>
          <cell r="I98">
            <v>0</v>
          </cell>
          <cell r="J98">
            <v>485847.83999999991</v>
          </cell>
          <cell r="K98" t="e">
            <v>#N/A</v>
          </cell>
        </row>
        <row r="99">
          <cell r="A99">
            <v>0</v>
          </cell>
          <cell r="B99">
            <v>0</v>
          </cell>
          <cell r="C99">
            <v>0</v>
          </cell>
          <cell r="D99" t="str">
            <v>TUBULAÇÕES À MONTANTE DA (CDV-02)</v>
          </cell>
          <cell r="E99">
            <v>0</v>
          </cell>
          <cell r="F99">
            <v>0</v>
          </cell>
          <cell r="G99">
            <v>0</v>
          </cell>
          <cell r="H99">
            <v>0</v>
          </cell>
          <cell r="I99">
            <v>0</v>
          </cell>
          <cell r="J99">
            <v>0</v>
          </cell>
          <cell r="K99">
            <v>0</v>
          </cell>
        </row>
        <row r="100">
          <cell r="A100" t="str">
            <v>5.1</v>
          </cell>
          <cell r="B100" t="str">
            <v>SAAE</v>
          </cell>
          <cell r="C100" t="str">
            <v>S009</v>
          </cell>
          <cell r="D100" t="str">
            <v>TUBO EM AÇO CARBONO, SOLDADO, ESP. 5/16", ∅1000, PINTURA EPÓXI</v>
          </cell>
          <cell r="E100" t="str">
            <v>M</v>
          </cell>
          <cell r="F100">
            <v>4.7</v>
          </cell>
          <cell r="G100">
            <v>6280.51</v>
          </cell>
          <cell r="H100" t="str">
            <v>BDI 1</v>
          </cell>
          <cell r="I100">
            <v>7733.82</v>
          </cell>
          <cell r="J100">
            <v>36348.949999999997</v>
          </cell>
          <cell r="K100">
            <v>0</v>
          </cell>
        </row>
        <row r="101">
          <cell r="A101" t="str">
            <v>5.2</v>
          </cell>
          <cell r="B101" t="str">
            <v>SAAE</v>
          </cell>
          <cell r="C101" t="str">
            <v>S010</v>
          </cell>
          <cell r="D101" t="str">
            <v>TUBO EM AÇO CARBONO, SOLDADO, ESP. 3/8", ∅1200, PINTURA EPÓXI</v>
          </cell>
          <cell r="E101" t="str">
            <v>M</v>
          </cell>
          <cell r="F101">
            <v>2.6</v>
          </cell>
          <cell r="G101">
            <v>8929.8900000000012</v>
          </cell>
          <cell r="H101" t="str">
            <v>BDI 1</v>
          </cell>
          <cell r="I101">
            <v>10996.26</v>
          </cell>
          <cell r="J101">
            <v>28590.27</v>
          </cell>
          <cell r="K101">
            <v>0</v>
          </cell>
        </row>
        <row r="102">
          <cell r="A102" t="str">
            <v>5.3</v>
          </cell>
          <cell r="B102" t="str">
            <v>SAAE</v>
          </cell>
          <cell r="C102" t="str">
            <v>S011</v>
          </cell>
          <cell r="D102" t="str">
            <v>CURVA SEGMENTADA EM AÇO CARBONO, APROX. 90°, 7 GOMOS, COM PONTAS BISELADAS PARA SOLDA, ESP. 5/16", ∅1000, PINTURA EPÓXI</v>
          </cell>
          <cell r="E102" t="str">
            <v xml:space="preserve">UN </v>
          </cell>
          <cell r="F102">
            <v>2</v>
          </cell>
          <cell r="G102">
            <v>15588.27</v>
          </cell>
          <cell r="H102" t="str">
            <v>BDI 1</v>
          </cell>
          <cell r="I102">
            <v>19195.39</v>
          </cell>
          <cell r="J102">
            <v>38390.78</v>
          </cell>
          <cell r="K102">
            <v>0</v>
          </cell>
        </row>
        <row r="103">
          <cell r="A103" t="str">
            <v>5.4</v>
          </cell>
          <cell r="B103" t="str">
            <v>SAAE</v>
          </cell>
          <cell r="C103" t="str">
            <v>S012</v>
          </cell>
          <cell r="D103" t="str">
            <v>CURVA SEGMENTADA EM AÇO CARBONO, APROX. 90°, 7 GOMOS, COM PONTAS BISELADAS PARA SOLDA, ESP. 3/8", ∅1200, PINTURA EPÓXI</v>
          </cell>
          <cell r="E103" t="str">
            <v xml:space="preserve">UN </v>
          </cell>
          <cell r="F103">
            <v>2</v>
          </cell>
          <cell r="G103">
            <v>26584.329999999998</v>
          </cell>
          <cell r="H103" t="str">
            <v>BDI 1</v>
          </cell>
          <cell r="I103">
            <v>32735.94</v>
          </cell>
          <cell r="J103">
            <v>65471.88</v>
          </cell>
          <cell r="K103">
            <v>0</v>
          </cell>
        </row>
        <row r="104">
          <cell r="A104" t="str">
            <v>5.5</v>
          </cell>
          <cell r="B104" t="str">
            <v>SABESP</v>
          </cell>
          <cell r="C104">
            <v>70080314</v>
          </cell>
          <cell r="D104" t="str">
            <v>DESMONTAGEM DE PEÇAS E TUBULAÇÕES EM AÇO</v>
          </cell>
          <cell r="E104" t="str">
            <v>KG</v>
          </cell>
          <cell r="F104">
            <v>3430.23</v>
          </cell>
          <cell r="G104">
            <v>5.8828125</v>
          </cell>
          <cell r="H104" t="str">
            <v>BDI 2</v>
          </cell>
          <cell r="I104">
            <v>7.53</v>
          </cell>
          <cell r="J104">
            <v>25829.63</v>
          </cell>
          <cell r="K104">
            <v>0</v>
          </cell>
        </row>
        <row r="105">
          <cell r="A105" t="str">
            <v>5.6</v>
          </cell>
          <cell r="B105" t="str">
            <v>SABESP</v>
          </cell>
          <cell r="C105">
            <v>70080315</v>
          </cell>
          <cell r="D105" t="str">
            <v>DESMONTAGEM DE PEÇAS E TUBULAÇÕES EM FoFo</v>
          </cell>
          <cell r="E105" t="str">
            <v>KG</v>
          </cell>
          <cell r="F105">
            <v>289.8</v>
          </cell>
          <cell r="G105">
            <v>2.1171875</v>
          </cell>
          <cell r="H105" t="str">
            <v>BDI 2</v>
          </cell>
          <cell r="I105">
            <v>2.71</v>
          </cell>
          <cell r="J105">
            <v>785.35</v>
          </cell>
          <cell r="K105">
            <v>0</v>
          </cell>
        </row>
        <row r="106">
          <cell r="A106" t="str">
            <v>5.7</v>
          </cell>
          <cell r="B106" t="str">
            <v>SABESP</v>
          </cell>
          <cell r="C106">
            <v>70080108</v>
          </cell>
          <cell r="D106" t="str">
            <v>ASSENTAM. SIMPLES DE TUBOS E PEÇAS, DN 150 MM, EM FoFo, JE (A)</v>
          </cell>
          <cell r="E106" t="str">
            <v>M</v>
          </cell>
          <cell r="F106">
            <v>10.4</v>
          </cell>
          <cell r="G106">
            <v>18.0703125</v>
          </cell>
          <cell r="H106" t="str">
            <v>BDI 2</v>
          </cell>
          <cell r="I106">
            <v>23.13</v>
          </cell>
          <cell r="J106">
            <v>240.55</v>
          </cell>
          <cell r="K106">
            <v>0</v>
          </cell>
        </row>
        <row r="107">
          <cell r="A107" t="str">
            <v>5.8</v>
          </cell>
          <cell r="B107" t="str">
            <v>SABESP</v>
          </cell>
          <cell r="C107">
            <v>70080230</v>
          </cell>
          <cell r="D107" t="str">
            <v>ASSENT. SIMPLES DE TUBOS E PEÇAS EM AÇO CARBONO, DN 1.000 MM, JS (A)</v>
          </cell>
          <cell r="E107" t="str">
            <v>M</v>
          </cell>
          <cell r="F107">
            <v>11.7</v>
          </cell>
          <cell r="G107">
            <v>424.875</v>
          </cell>
          <cell r="H107" t="str">
            <v>BDI 2</v>
          </cell>
          <cell r="I107">
            <v>543.84</v>
          </cell>
          <cell r="J107">
            <v>6362.92</v>
          </cell>
          <cell r="K107">
            <v>0</v>
          </cell>
        </row>
        <row r="108">
          <cell r="A108" t="str">
            <v>5.9</v>
          </cell>
          <cell r="B108" t="str">
            <v>SABESP</v>
          </cell>
          <cell r="C108">
            <v>70080232</v>
          </cell>
          <cell r="D108" t="str">
            <v>ASSENT. SIMPLES DE TUBOS E PEÇAS EM AÇO CARBONO, DN 1.000 MM, JS (A)</v>
          </cell>
          <cell r="E108" t="str">
            <v>M</v>
          </cell>
          <cell r="F108">
            <v>9</v>
          </cell>
          <cell r="G108">
            <v>612.6484375</v>
          </cell>
          <cell r="H108" t="str">
            <v>BDI 2</v>
          </cell>
          <cell r="I108">
            <v>784.19</v>
          </cell>
          <cell r="J108">
            <v>7057.71</v>
          </cell>
          <cell r="K108">
            <v>0</v>
          </cell>
        </row>
        <row r="109">
          <cell r="A109" t="str">
            <v>5.10</v>
          </cell>
          <cell r="B109" t="str">
            <v>SABESP</v>
          </cell>
          <cell r="C109">
            <v>70140024</v>
          </cell>
          <cell r="D109" t="str">
            <v>CONEXÕES DE AÇO CARBONO PONTAS SOLDADAS - MONTAGEM</v>
          </cell>
          <cell r="E109" t="str">
            <v>KG</v>
          </cell>
          <cell r="F109">
            <v>2651.21</v>
          </cell>
          <cell r="G109">
            <v>8.65625</v>
          </cell>
          <cell r="H109" t="str">
            <v>BDI 2</v>
          </cell>
          <cell r="I109">
            <v>11.08</v>
          </cell>
          <cell r="J109">
            <v>29375.4</v>
          </cell>
          <cell r="K109">
            <v>0</v>
          </cell>
        </row>
        <row r="110">
          <cell r="A110">
            <v>0</v>
          </cell>
          <cell r="B110">
            <v>0</v>
          </cell>
          <cell r="C110">
            <v>0</v>
          </cell>
          <cell r="D110" t="str">
            <v>TUBULAÇÕES À JUSANTE DA CDV-02</v>
          </cell>
          <cell r="E110">
            <v>0</v>
          </cell>
          <cell r="F110">
            <v>0</v>
          </cell>
          <cell r="G110">
            <v>0</v>
          </cell>
          <cell r="H110">
            <v>0</v>
          </cell>
          <cell r="I110">
            <v>0</v>
          </cell>
          <cell r="J110">
            <v>0</v>
          </cell>
          <cell r="K110">
            <v>0</v>
          </cell>
        </row>
        <row r="111">
          <cell r="A111" t="str">
            <v>5.11</v>
          </cell>
          <cell r="B111" t="str">
            <v>SAAE</v>
          </cell>
          <cell r="C111" t="str">
            <v>S008</v>
          </cell>
          <cell r="D111" t="str">
            <v>TUBO EM AÇO CARBONO, SOLDADO, ESP. 1/4", ∅900, PINTURA EPÓXI</v>
          </cell>
          <cell r="E111" t="str">
            <v>M</v>
          </cell>
          <cell r="F111">
            <v>9.75</v>
          </cell>
          <cell r="G111">
            <v>4607.5</v>
          </cell>
          <cell r="H111" t="str">
            <v>BDI 1</v>
          </cell>
          <cell r="I111">
            <v>5673.67</v>
          </cell>
          <cell r="J111">
            <v>55318.28</v>
          </cell>
          <cell r="K111">
            <v>0</v>
          </cell>
        </row>
        <row r="112">
          <cell r="A112" t="str">
            <v>5.12</v>
          </cell>
          <cell r="B112" t="str">
            <v>SAAE</v>
          </cell>
          <cell r="C112" t="str">
            <v>S010</v>
          </cell>
          <cell r="D112" t="str">
            <v>TUBO EM AÇO CARBONO, SOLDADO, ESP. 3/8", ∅1200, PINTURA EPÓXI</v>
          </cell>
          <cell r="E112" t="str">
            <v>M</v>
          </cell>
          <cell r="F112">
            <v>3.95</v>
          </cell>
          <cell r="G112">
            <v>8929.8900000000012</v>
          </cell>
          <cell r="H112" t="str">
            <v>BDI 1</v>
          </cell>
          <cell r="I112">
            <v>10996.26</v>
          </cell>
          <cell r="J112">
            <v>43435.22</v>
          </cell>
          <cell r="K112">
            <v>0</v>
          </cell>
        </row>
        <row r="113">
          <cell r="A113" t="str">
            <v>5.13</v>
          </cell>
          <cell r="B113" t="str">
            <v>SAAE</v>
          </cell>
          <cell r="C113" t="str">
            <v>S013</v>
          </cell>
          <cell r="D113" t="str">
            <v>CURVA SEGMENTADA EM AÇO CARBONO, APROX. 45°, 3 GOMOS, COM PONTAS BISELADAS PARA SOLDA, ESP. 1/4", ∅900, PINTURA EPÓXI</v>
          </cell>
          <cell r="E113" t="str">
            <v xml:space="preserve">UN </v>
          </cell>
          <cell r="F113">
            <v>4</v>
          </cell>
          <cell r="G113">
            <v>3750.52</v>
          </cell>
          <cell r="H113" t="str">
            <v>BDI 1</v>
          </cell>
          <cell r="I113">
            <v>4618.3900000000003</v>
          </cell>
          <cell r="J113">
            <v>18473.560000000001</v>
          </cell>
          <cell r="K113">
            <v>0</v>
          </cell>
        </row>
        <row r="114">
          <cell r="A114" t="str">
            <v>5.14</v>
          </cell>
          <cell r="B114" t="str">
            <v>SAAE</v>
          </cell>
          <cell r="C114" t="str">
            <v>S014</v>
          </cell>
          <cell r="D114" t="str">
            <v>CURVA SEGMENTADA EM AÇO CARBONO, APROX. 45°, 3 GOMOS, COM PONTAS BISELADAS PARA SOLDA, ESP. 3/8", ∅1200, PINTURA EPÓXI</v>
          </cell>
          <cell r="E114" t="str">
            <v xml:space="preserve">UN </v>
          </cell>
          <cell r="F114">
            <v>2</v>
          </cell>
          <cell r="G114">
            <v>9671.08</v>
          </cell>
          <cell r="H114" t="str">
            <v>BDI 1</v>
          </cell>
          <cell r="I114">
            <v>11908.96</v>
          </cell>
          <cell r="J114">
            <v>23817.919999999998</v>
          </cell>
          <cell r="K114">
            <v>0</v>
          </cell>
        </row>
        <row r="115">
          <cell r="A115" t="str">
            <v>5.15</v>
          </cell>
          <cell r="B115" t="str">
            <v>SABESP</v>
          </cell>
          <cell r="C115">
            <v>70080314</v>
          </cell>
          <cell r="D115" t="str">
            <v>DESMONTAGEM DE PEÇAS E TUBULAÇÕES EM AÇO</v>
          </cell>
          <cell r="E115" t="str">
            <v>KG</v>
          </cell>
          <cell r="F115">
            <v>8550.43</v>
          </cell>
          <cell r="G115">
            <v>5.8828125</v>
          </cell>
          <cell r="H115" t="str">
            <v>BDI 2</v>
          </cell>
          <cell r="I115">
            <v>7.53</v>
          </cell>
          <cell r="J115">
            <v>64384.73</v>
          </cell>
          <cell r="K115">
            <v>0</v>
          </cell>
        </row>
        <row r="116">
          <cell r="A116" t="str">
            <v>5.16</v>
          </cell>
          <cell r="B116" t="str">
            <v>SABESP</v>
          </cell>
          <cell r="C116">
            <v>70080229</v>
          </cell>
          <cell r="D116" t="str">
            <v>ASSENT. SIMPLES DE TUBOS E PEÇAS EM AÇO CARBONO, DN 900 MM, JS (A)</v>
          </cell>
          <cell r="E116" t="str">
            <v>M</v>
          </cell>
          <cell r="F116">
            <v>32.75</v>
          </cell>
          <cell r="G116">
            <v>385.328125</v>
          </cell>
          <cell r="H116" t="str">
            <v>BDI 2</v>
          </cell>
          <cell r="I116">
            <v>493.22</v>
          </cell>
          <cell r="J116">
            <v>16152.95</v>
          </cell>
          <cell r="K116">
            <v>0</v>
          </cell>
        </row>
        <row r="117">
          <cell r="A117" t="str">
            <v>5.17</v>
          </cell>
          <cell r="B117" t="str">
            <v>SABESP</v>
          </cell>
          <cell r="C117">
            <v>70080232</v>
          </cell>
          <cell r="D117" t="str">
            <v>ASSENT. SIMPLES DE TUBOS E PEÇAS EM AÇO CARBONO, DN 1.200 MM, JS (A)</v>
          </cell>
          <cell r="E117" t="str">
            <v>M</v>
          </cell>
          <cell r="F117">
            <v>17.8</v>
          </cell>
          <cell r="G117">
            <v>612.6484375</v>
          </cell>
          <cell r="H117" t="str">
            <v>BDI 2</v>
          </cell>
          <cell r="I117">
            <v>784.19</v>
          </cell>
          <cell r="J117">
            <v>13958.58</v>
          </cell>
          <cell r="K117">
            <v>0</v>
          </cell>
        </row>
        <row r="118">
          <cell r="A118" t="str">
            <v>5.18</v>
          </cell>
          <cell r="B118" t="str">
            <v>SABESP</v>
          </cell>
          <cell r="C118">
            <v>70140024</v>
          </cell>
          <cell r="D118" t="str">
            <v>CONEXÕES DE AÇO CARBONO PONTAS SOLDADAS - MONTAGEM</v>
          </cell>
          <cell r="E118" t="str">
            <v>KG</v>
          </cell>
          <cell r="F118">
            <v>1069.78</v>
          </cell>
          <cell r="G118">
            <v>8.65625</v>
          </cell>
          <cell r="H118" t="str">
            <v>BDI 2</v>
          </cell>
          <cell r="I118">
            <v>11.08</v>
          </cell>
          <cell r="J118">
            <v>11853.16</v>
          </cell>
          <cell r="K118">
            <v>0</v>
          </cell>
        </row>
        <row r="119">
          <cell r="A119" t="str">
            <v>6.</v>
          </cell>
          <cell r="B119">
            <v>0</v>
          </cell>
          <cell r="C119">
            <v>0</v>
          </cell>
          <cell r="D119" t="str">
            <v>IMPERMEABILIZAÇÃO 
(CDV-02)</v>
          </cell>
          <cell r="E119">
            <v>0</v>
          </cell>
          <cell r="F119">
            <v>0</v>
          </cell>
          <cell r="G119">
            <v>0</v>
          </cell>
          <cell r="H119">
            <v>0</v>
          </cell>
          <cell r="I119">
            <v>0</v>
          </cell>
          <cell r="J119">
            <v>120097.24</v>
          </cell>
          <cell r="K119" t="e">
            <v>#N/A</v>
          </cell>
        </row>
        <row r="120">
          <cell r="A120" t="str">
            <v>6.1</v>
          </cell>
          <cell r="B120" t="str">
            <v>SABESP</v>
          </cell>
          <cell r="C120">
            <v>70190165</v>
          </cell>
          <cell r="D120" t="str">
            <v>REVESTIMENTO IMPERMEABILIZANTE À BASE DE POLIURETANO BICOMPONENTE ISENTO DE SOLVENTES, DE ALTA RESISTÊNCIA QUÍMICA, COM PREPARAÇÃO DA SUPERFÍCIE COM PRIMER</v>
          </cell>
          <cell r="E120" t="str">
            <v>M2</v>
          </cell>
          <cell r="F120">
            <v>369.28</v>
          </cell>
          <cell r="G120">
            <v>254.07812500000003</v>
          </cell>
          <cell r="H120" t="str">
            <v>BDI 2</v>
          </cell>
          <cell r="I120">
            <v>325.22000000000003</v>
          </cell>
          <cell r="J120">
            <v>120097.24</v>
          </cell>
          <cell r="K120">
            <v>0</v>
          </cell>
        </row>
        <row r="121">
          <cell r="A121" t="str">
            <v>7.</v>
          </cell>
          <cell r="B121">
            <v>0</v>
          </cell>
          <cell r="C121">
            <v>0</v>
          </cell>
          <cell r="D121" t="str">
            <v>RECOMPOSIÇÃO DE PAVIMENTAÇÃO, CALÇADAS E INSTALAÇÕES EXISTENTES</v>
          </cell>
          <cell r="E121">
            <v>0</v>
          </cell>
          <cell r="F121">
            <v>0</v>
          </cell>
          <cell r="G121">
            <v>0</v>
          </cell>
          <cell r="H121">
            <v>0</v>
          </cell>
          <cell r="I121">
            <v>0</v>
          </cell>
          <cell r="J121">
            <v>23046.14</v>
          </cell>
          <cell r="K121" t="e">
            <v>#N/A</v>
          </cell>
        </row>
        <row r="122">
          <cell r="A122" t="str">
            <v>7.1</v>
          </cell>
          <cell r="B122" t="str">
            <v>SINAPI</v>
          </cell>
          <cell r="C122">
            <v>98410</v>
          </cell>
          <cell r="D122" t="str">
            <v>BASE PARA POÇO DE VISITA CIRCULAR PARA ESGOTO, EM CONCRETO PRÉ-MOLDADO, DIÂMETRO INTERNO = 1,0 M, PROFUNDIDADE = 1,35 M, EXCLUINDO TAMPÃO. AF_12/2020_PA</v>
          </cell>
          <cell r="E122" t="str">
            <v xml:space="preserve">UN </v>
          </cell>
          <cell r="F122">
            <v>1</v>
          </cell>
          <cell r="G122">
            <v>1202.25</v>
          </cell>
          <cell r="H122" t="str">
            <v>BDI 1</v>
          </cell>
          <cell r="I122">
            <v>1480.45</v>
          </cell>
          <cell r="J122">
            <v>1480.45</v>
          </cell>
          <cell r="K122">
            <v>0</v>
          </cell>
        </row>
        <row r="123">
          <cell r="A123" t="str">
            <v>7.2</v>
          </cell>
          <cell r="B123" t="str">
            <v>SINAPI</v>
          </cell>
          <cell r="C123">
            <v>97983</v>
          </cell>
          <cell r="D123" t="str">
            <v>ACRÉSCIMO PARA POÇO DE VISITA CIRCULAR PARA ESGOTO, EM CONCRETO PRÉ-MOLDADO, DIÂMETRO INTERNO = 1 M. AF_12/2020</v>
          </cell>
          <cell r="E123" t="str">
            <v>M</v>
          </cell>
          <cell r="F123">
            <v>2.11</v>
          </cell>
          <cell r="G123">
            <v>493.24</v>
          </cell>
          <cell r="H123" t="str">
            <v>BDI 1</v>
          </cell>
          <cell r="I123">
            <v>607.37</v>
          </cell>
          <cell r="J123">
            <v>1281.55</v>
          </cell>
          <cell r="K123">
            <v>0</v>
          </cell>
        </row>
        <row r="124">
          <cell r="A124" t="str">
            <v>7.3</v>
          </cell>
          <cell r="B124" t="str">
            <v>SINAPI</v>
          </cell>
          <cell r="C124">
            <v>98050</v>
          </cell>
          <cell r="D124" t="str">
            <v>CHAMINÉ CIRCULAR PARA POÇO DE VISITA PARA ESGOTO, EM CONCRETO PRÉ-MOLDADO, DIÂMETRO INTERNO = 0,6 M. AF_12/2020</v>
          </cell>
          <cell r="E124" t="str">
            <v>M</v>
          </cell>
          <cell r="F124">
            <v>1.5</v>
          </cell>
          <cell r="G124">
            <v>273.07</v>
          </cell>
          <cell r="H124" t="str">
            <v>BDI 1</v>
          </cell>
          <cell r="I124">
            <v>336.25</v>
          </cell>
          <cell r="J124">
            <v>504.37</v>
          </cell>
          <cell r="K124">
            <v>0</v>
          </cell>
        </row>
        <row r="125">
          <cell r="A125" t="str">
            <v>7.4</v>
          </cell>
          <cell r="B125" t="str">
            <v>SABESP</v>
          </cell>
          <cell r="C125">
            <v>70070230</v>
          </cell>
          <cell r="D125" t="str">
            <v>ASSENTAMENTO DE TAMPÃO DE FERRO FUNDIDO, DN 600 MM</v>
          </cell>
          <cell r="E125" t="str">
            <v xml:space="preserve">UN </v>
          </cell>
          <cell r="F125">
            <v>3</v>
          </cell>
          <cell r="G125">
            <v>124.96093749999999</v>
          </cell>
          <cell r="H125" t="str">
            <v>BDI 2</v>
          </cell>
          <cell r="I125">
            <v>159.94999999999999</v>
          </cell>
          <cell r="J125">
            <v>479.85</v>
          </cell>
          <cell r="K125">
            <v>0</v>
          </cell>
        </row>
        <row r="126">
          <cell r="A126" t="str">
            <v>7.5</v>
          </cell>
          <cell r="B126" t="str">
            <v>SINAPI</v>
          </cell>
          <cell r="C126">
            <v>90736</v>
          </cell>
          <cell r="D126" t="str">
            <v>ASSENTAMENTO DE TUBO DE PVC PARA REDE COLETORA DE ESGOTO DE PAREDE MACIÇA, DN 250 MM, JUNTA ELÁSTICA (NÃO INCLUI FORNECIMENTO). AF_01/2021</v>
          </cell>
          <cell r="E126" t="str">
            <v>M</v>
          </cell>
          <cell r="F126">
            <v>26.54</v>
          </cell>
          <cell r="G126">
            <v>6.38</v>
          </cell>
          <cell r="H126" t="str">
            <v>BDI 1</v>
          </cell>
          <cell r="I126">
            <v>7.85</v>
          </cell>
          <cell r="J126">
            <v>208.33</v>
          </cell>
          <cell r="K126">
            <v>0</v>
          </cell>
        </row>
        <row r="127">
          <cell r="A127" t="str">
            <v>7.6</v>
          </cell>
          <cell r="B127" t="str">
            <v>SINAPI</v>
          </cell>
          <cell r="C127">
            <v>90727</v>
          </cell>
          <cell r="D127" t="str">
            <v>JUNTA ARGAMASSADA ENTRE TUBO DN 250 MM E O POÇO DE VISITA/ CAIXA DE CONCRETO OU ALVENARIA EM REDES DE ESGOTO. AF_01/2021</v>
          </cell>
          <cell r="E127" t="str">
            <v xml:space="preserve">UN </v>
          </cell>
          <cell r="F127">
            <v>4</v>
          </cell>
          <cell r="G127">
            <v>48.6</v>
          </cell>
          <cell r="H127" t="str">
            <v>BDI 1</v>
          </cell>
          <cell r="I127">
            <v>59.84</v>
          </cell>
          <cell r="J127">
            <v>239.36</v>
          </cell>
          <cell r="K127">
            <v>0</v>
          </cell>
        </row>
        <row r="128">
          <cell r="A128" t="str">
            <v>7.7</v>
          </cell>
          <cell r="B128" t="str">
            <v>SINAPI</v>
          </cell>
          <cell r="C128">
            <v>94267</v>
          </cell>
          <cell r="D128" t="str">
            <v>GUIA (MEIO-FIO) E SARJETA CONJUGADOS DE CONCRETO, MOLDADA IN LOCO EM TRECHO RETO COM EXTRUSORA, 45 CM BASE (15 CM BASE DA GUIA + 30 CM BASE DA SARJETA) X 22 CM ALTURA. AF_06/2016</v>
          </cell>
          <cell r="E128" t="str">
            <v>M</v>
          </cell>
          <cell r="F128">
            <v>57.9</v>
          </cell>
          <cell r="G128">
            <v>54.39</v>
          </cell>
          <cell r="H128" t="str">
            <v>BDI 1</v>
          </cell>
          <cell r="I128">
            <v>66.97</v>
          </cell>
          <cell r="J128">
            <v>3877.56</v>
          </cell>
          <cell r="K128">
            <v>0</v>
          </cell>
        </row>
        <row r="129">
          <cell r="A129" t="str">
            <v>7.8</v>
          </cell>
          <cell r="B129" t="str">
            <v>SINAPI</v>
          </cell>
          <cell r="C129">
            <v>94268</v>
          </cell>
          <cell r="D129" t="str">
            <v>GUIA (MEIO-FIO) E SARJETA CONJUGADOS DE CONCRETO, MOLDADA IN LOCO EM TRECHO CURVO COM EXTRUSORA, 45 CM BASE (15 CM BASE DA GUIA + 30 CM BASE DA SARJETA) X 22 CM ALTURA. AF_06/2016</v>
          </cell>
          <cell r="E129" t="str">
            <v>M</v>
          </cell>
          <cell r="F129">
            <v>9</v>
          </cell>
          <cell r="G129">
            <v>60.1</v>
          </cell>
          <cell r="H129" t="str">
            <v>BDI 1</v>
          </cell>
          <cell r="I129">
            <v>74</v>
          </cell>
          <cell r="J129">
            <v>666</v>
          </cell>
          <cell r="K129">
            <v>0</v>
          </cell>
        </row>
        <row r="130">
          <cell r="A130" t="str">
            <v>7.9</v>
          </cell>
          <cell r="B130" t="str">
            <v>SINAPI</v>
          </cell>
          <cell r="C130">
            <v>94994</v>
          </cell>
          <cell r="D130" t="str">
            <v>EXECUÇÃO DE PASSEIO (CALÇADA) OU PISO DE CONCRETO COM CONCRETO MOLDADO IN LOCO, FEITO EM OBRA, ACABAMENTO CONVENCIONAL, ESPESSURA 8 CM, ARMADO. AF_08/2022</v>
          </cell>
          <cell r="E130" t="str">
            <v>M2</v>
          </cell>
          <cell r="F130">
            <v>66.099999999999994</v>
          </cell>
          <cell r="G130">
            <v>87.73</v>
          </cell>
          <cell r="H130" t="str">
            <v>BDI 1</v>
          </cell>
          <cell r="I130">
            <v>108.03</v>
          </cell>
          <cell r="J130">
            <v>7140.78</v>
          </cell>
          <cell r="K130">
            <v>0</v>
          </cell>
        </row>
        <row r="131">
          <cell r="A131" t="str">
            <v>7.10</v>
          </cell>
          <cell r="B131" t="str">
            <v>SINAPI</v>
          </cell>
          <cell r="C131">
            <v>101859</v>
          </cell>
          <cell r="D131" t="str">
            <v>REASSENTAMENTO DE BLOCOS SEXTAVADO PARA PISO INTERTRAVADO, ESPESSURA DE 8 CM, EM VIA/ESTACIONAMENTO, COM REAPROVEITAMENTO DOS BLOCOS SEXTAVADO - INCLUSO RETIRADA E COLOCAÇÃO DO MATERIAL. AF_12/2020</v>
          </cell>
          <cell r="E131" t="str">
            <v>M2</v>
          </cell>
          <cell r="F131">
            <v>181.88</v>
          </cell>
          <cell r="G131">
            <v>32.01</v>
          </cell>
          <cell r="H131" t="str">
            <v>BDI 1</v>
          </cell>
          <cell r="I131">
            <v>39.409999999999997</v>
          </cell>
          <cell r="J131">
            <v>7167.89</v>
          </cell>
          <cell r="K131">
            <v>0</v>
          </cell>
        </row>
        <row r="132">
          <cell r="A132" t="str">
            <v>Obs.: Todos os valores foram truncados a partir da segunda casa decimal.</v>
          </cell>
          <cell r="B132">
            <v>0</v>
          </cell>
          <cell r="C132">
            <v>0</v>
          </cell>
          <cell r="D132">
            <v>0</v>
          </cell>
          <cell r="E132">
            <v>0</v>
          </cell>
          <cell r="F132">
            <v>0</v>
          </cell>
          <cell r="G132">
            <v>0</v>
          </cell>
          <cell r="H132">
            <v>0</v>
          </cell>
          <cell r="I132">
            <v>0</v>
          </cell>
          <cell r="J132">
            <v>0</v>
          </cell>
          <cell r="K132">
            <v>0</v>
          </cell>
        </row>
      </sheetData>
      <sheetData sheetId="2"/>
      <sheetData sheetId="3"/>
      <sheetData sheetId="4"/>
      <sheetData sheetId="5">
        <row r="10">
          <cell r="C10" t="str">
            <v>S001</v>
          </cell>
          <cell r="D10" t="str">
            <v>TUBO DE AÇO CARBONO, COM PONTA BISELADA P/ SOLDA E PONTA, COM ABA DE VEDAÇÃO, ESP. 3/8", ∅1200MM, L=1000MM, COM PINTURA EPÓXI</v>
          </cell>
          <cell r="E10" t="str">
            <v xml:space="preserve">UN </v>
          </cell>
          <cell r="F10">
            <v>0</v>
          </cell>
          <cell r="G10">
            <v>0</v>
          </cell>
          <cell r="H10">
            <v>13569.1</v>
          </cell>
        </row>
        <row r="11">
          <cell r="C11" t="str">
            <v>15.03.030</v>
          </cell>
          <cell r="D11" t="str">
            <v>FORNECIMENTO E MONTAGEM DE ESTRUTURA EM AÇO ASTM-A36, SEM PINTURA</v>
          </cell>
          <cell r="E11" t="str">
            <v>KG</v>
          </cell>
          <cell r="F11">
            <v>438.70593111069746</v>
          </cell>
          <cell r="G11">
            <v>25.9</v>
          </cell>
          <cell r="H11">
            <v>11362.48</v>
          </cell>
        </row>
        <row r="12">
          <cell r="C12" t="str">
            <v>33.07.130</v>
          </cell>
          <cell r="D12" t="str">
            <v>PINTURA EPÓXI BICOMPONENTE EM ESTRUTURAS METÁLICAS (INTERNO E EXTERNO)</v>
          </cell>
          <cell r="E12" t="str">
            <v>KG</v>
          </cell>
          <cell r="F12">
            <v>438.70593111069746</v>
          </cell>
          <cell r="G12">
            <v>3.71</v>
          </cell>
          <cell r="H12">
            <v>1627.59</v>
          </cell>
        </row>
        <row r="13">
          <cell r="C13">
            <v>70190124</v>
          </cell>
          <cell r="D13" t="str">
            <v>REVESTIMENTO IMPERMEABILIZANTE E ANTICORROSIVO EPOXI ISENTO
DE SOLVENTES (INTERNO)</v>
          </cell>
          <cell r="E13" t="str">
            <v>M2</v>
          </cell>
          <cell r="F13">
            <v>3.7699111843077517</v>
          </cell>
          <cell r="G13">
            <v>153.59375</v>
          </cell>
          <cell r="H13">
            <v>579.03</v>
          </cell>
        </row>
        <row r="14">
          <cell r="C14" t="str">
            <v>S002</v>
          </cell>
          <cell r="D14" t="str">
            <v>TUBO DE AÇO CARBONO, COM PONTA BISELADA P/ SOLDA E PONTA, COM ABA DE VEDAÇÃO, ESP. 5/16", ∅1000MM, L=1000MM, COM PINTURA EPÓXI</v>
          </cell>
          <cell r="E14" t="str">
            <v xml:space="preserve">UN </v>
          </cell>
          <cell r="F14">
            <v>0</v>
          </cell>
          <cell r="G14">
            <v>0</v>
          </cell>
          <cell r="H14">
            <v>9352.2900000000009</v>
          </cell>
        </row>
        <row r="15">
          <cell r="C15" t="str">
            <v>15.03.030</v>
          </cell>
          <cell r="D15" t="str">
            <v>FORNECIMENTO E MONTAGEM DE ESTRUTURA EM AÇO ASTM-A36, SEM PINTURA</v>
          </cell>
          <cell r="E15" t="str">
            <v>KG</v>
          </cell>
          <cell r="F15">
            <v>299.55340420983612</v>
          </cell>
          <cell r="G15">
            <v>25.9</v>
          </cell>
          <cell r="H15">
            <v>7758.43</v>
          </cell>
        </row>
        <row r="16">
          <cell r="C16" t="str">
            <v>33.07.130</v>
          </cell>
          <cell r="D16" t="str">
            <v>PINTURA EPÓXI BICOMPONENTE EM ESTRUTURAS METÁLICAS (INTERNO E EXTERNO)</v>
          </cell>
          <cell r="E16" t="str">
            <v>KG</v>
          </cell>
          <cell r="F16">
            <v>299.55340420983612</v>
          </cell>
          <cell r="G16">
            <v>3.71</v>
          </cell>
          <cell r="H16">
            <v>1111.3399999999999</v>
          </cell>
        </row>
        <row r="17">
          <cell r="C17">
            <v>70190124</v>
          </cell>
          <cell r="D17" t="str">
            <v>REVESTIMENTO IMPERMEABILIZANTE E ANTICORROSIVO EPOXI ISENTO
DE SOLVENTES (INTERNO)</v>
          </cell>
          <cell r="E17" t="str">
            <v>M2</v>
          </cell>
          <cell r="F17">
            <v>3.1415926535897931</v>
          </cell>
          <cell r="G17">
            <v>153.59375</v>
          </cell>
          <cell r="H17">
            <v>482.52</v>
          </cell>
        </row>
        <row r="18">
          <cell r="C18" t="str">
            <v>S003</v>
          </cell>
          <cell r="D18" t="str">
            <v>TUBO DE AÇO CARBONO, COM PONTA BISELADA P/ SOLDA E PONTA, COM ABA DE VEDAÇÃO, ESP. 1/4", ∅900MM, L=1000MM, COM PINTURA EPÓXI</v>
          </cell>
          <cell r="E18" t="str">
            <v xml:space="preserve">UN </v>
          </cell>
          <cell r="F18">
            <v>0</v>
          </cell>
          <cell r="G18">
            <v>0</v>
          </cell>
          <cell r="H18">
            <v>7010.65</v>
          </cell>
        </row>
        <row r="19">
          <cell r="C19" t="str">
            <v>15.03.030</v>
          </cell>
          <cell r="D19" t="str">
            <v>FORNECIMENTO E MONTAGEM DE ESTRUTURA EM AÇO ASTM-A36, SEM PINTURA</v>
          </cell>
          <cell r="E19" t="str">
            <v>KG</v>
          </cell>
          <cell r="F19">
            <v>222.10030623799113</v>
          </cell>
          <cell r="G19">
            <v>25.9</v>
          </cell>
          <cell r="H19">
            <v>5752.39</v>
          </cell>
        </row>
        <row r="20">
          <cell r="C20" t="str">
            <v>33.07.130</v>
          </cell>
          <cell r="D20" t="str">
            <v>PINTURA EPÓXI BICOMPONENTE EM ESTRUTURAS METÁLICAS (INTERNO E EXTERNO)</v>
          </cell>
          <cell r="E20" t="str">
            <v>KG</v>
          </cell>
          <cell r="F20">
            <v>222.10030623799113</v>
          </cell>
          <cell r="G20">
            <v>3.71</v>
          </cell>
          <cell r="H20">
            <v>823.99</v>
          </cell>
        </row>
        <row r="21">
          <cell r="C21">
            <v>70190124</v>
          </cell>
          <cell r="D21" t="str">
            <v>REVESTIMENTO IMPERMEABILIZANTE E ANTICORROSIVO EPOXI ISENTO
DE SOLVENTES (INTERNO)</v>
          </cell>
          <cell r="E21" t="str">
            <v>M2</v>
          </cell>
          <cell r="F21">
            <v>2.8274333882308138</v>
          </cell>
          <cell r="G21">
            <v>153.59375</v>
          </cell>
          <cell r="H21">
            <v>434.27</v>
          </cell>
        </row>
        <row r="22">
          <cell r="C22" t="str">
            <v>S004</v>
          </cell>
          <cell r="D22" t="str">
            <v>TUBO DE AÇO CARBONO, COM PONTA E FLANGE, COM ABA DE VEDAÇÃO, ESP. 5/16", ∅1000MM, L=500MM, COM PINTURA EPÓXI</v>
          </cell>
          <cell r="E22" t="str">
            <v xml:space="preserve">UN </v>
          </cell>
          <cell r="F22">
            <v>0</v>
          </cell>
          <cell r="G22">
            <v>0</v>
          </cell>
          <cell r="H22">
            <v>9283.8000000000011</v>
          </cell>
        </row>
        <row r="23">
          <cell r="C23" t="str">
            <v>15.03.030</v>
          </cell>
          <cell r="D23" t="str">
            <v>FORNECIMENTO E MONTAGEM DE ESTRUTURA EM AÇO ASTM-A36, SEM PINTURA</v>
          </cell>
          <cell r="E23" t="str">
            <v>KG</v>
          </cell>
          <cell r="F23">
            <v>305.38831566127499</v>
          </cell>
          <cell r="G23">
            <v>25.9</v>
          </cell>
          <cell r="H23">
            <v>7909.55</v>
          </cell>
        </row>
        <row r="24">
          <cell r="C24" t="str">
            <v>33.07.130</v>
          </cell>
          <cell r="D24" t="str">
            <v>PINTURA EPÓXI BICOMPONENTE EM ESTRUTURAS METÁLICAS (INTERNO E EXTERNO)</v>
          </cell>
          <cell r="E24" t="str">
            <v>KG</v>
          </cell>
          <cell r="F24">
            <v>305.38831566127499</v>
          </cell>
          <cell r="G24">
            <v>3.71</v>
          </cell>
          <cell r="H24">
            <v>1132.99</v>
          </cell>
        </row>
        <row r="25">
          <cell r="C25">
            <v>70190124</v>
          </cell>
          <cell r="D25" t="str">
            <v>REVESTIMENTO IMPERMEABILIZANTE E ANTICORROSIVO EPOXI ISENTO
DE SOLVENTES (INTERNO)</v>
          </cell>
          <cell r="E25" t="str">
            <v>M2</v>
          </cell>
          <cell r="F25">
            <v>1.5707963267948966</v>
          </cell>
          <cell r="G25">
            <v>153.59375</v>
          </cell>
          <cell r="H25">
            <v>241.26</v>
          </cell>
        </row>
        <row r="26">
          <cell r="C26" t="str">
            <v>S005</v>
          </cell>
          <cell r="D26" t="str">
            <v>TUBO DE AÇO CARBONO, COM PONTA E FLANGE, COM ABA DE VEDAÇÃO, ESP. 1/4", ∅900MM, L=500MM, COM PINTURA EPÓXI</v>
          </cell>
          <cell r="E26" t="str">
            <v xml:space="preserve">UN </v>
          </cell>
          <cell r="F26">
            <v>0</v>
          </cell>
          <cell r="G26">
            <v>0</v>
          </cell>
          <cell r="H26">
            <v>7110.03</v>
          </cell>
        </row>
        <row r="27">
          <cell r="C27" t="str">
            <v>15.03.030</v>
          </cell>
          <cell r="D27" t="str">
            <v>FORNECIMENTO E MONTAGEM DE ESTRUTURA EM AÇO ASTM-A36, SEM PINTURA</v>
          </cell>
          <cell r="E27" t="str">
            <v>KG</v>
          </cell>
          <cell r="F27">
            <v>232.78988374622904</v>
          </cell>
          <cell r="G27">
            <v>25.9</v>
          </cell>
          <cell r="H27">
            <v>6029.25</v>
          </cell>
        </row>
        <row r="28">
          <cell r="C28" t="str">
            <v>33.07.130</v>
          </cell>
          <cell r="D28" t="str">
            <v>PINTURA EPÓXI BICOMPONENTE EM ESTRUTURAS METÁLICAS (INTERNO E EXTERNO)</v>
          </cell>
          <cell r="E28" t="str">
            <v>KG</v>
          </cell>
          <cell r="F28">
            <v>232.78988374622904</v>
          </cell>
          <cell r="G28">
            <v>3.71</v>
          </cell>
          <cell r="H28">
            <v>863.65</v>
          </cell>
        </row>
        <row r="29">
          <cell r="C29">
            <v>70190124</v>
          </cell>
          <cell r="D29" t="str">
            <v>REVESTIMENTO IMPERMEABILIZANTE E ANTICORROSIVO EPOXI ISENTO
DE SOLVENTES (INTERNO)</v>
          </cell>
          <cell r="E29" t="str">
            <v>M2</v>
          </cell>
          <cell r="F29">
            <v>1.4137166941154069</v>
          </cell>
          <cell r="G29">
            <v>153.59375</v>
          </cell>
          <cell r="H29">
            <v>217.13</v>
          </cell>
        </row>
        <row r="30">
          <cell r="C30" t="str">
            <v>S006</v>
          </cell>
          <cell r="D30" t="str">
            <v>FLANGE CEGO, ∅1000MM EM AÇO CARBONO, COM PINTURA EPÓXI, FLANGES CONFORME ISO 2531, PN-10</v>
          </cell>
          <cell r="E30" t="str">
            <v xml:space="preserve">UN </v>
          </cell>
          <cell r="F30">
            <v>0</v>
          </cell>
          <cell r="G30">
            <v>0</v>
          </cell>
          <cell r="H30">
            <v>11444.419999999998</v>
          </cell>
        </row>
        <row r="31">
          <cell r="C31" t="str">
            <v>15.03.030</v>
          </cell>
          <cell r="D31" t="str">
            <v>FORNECIMENTO E MONTAGEM DE ESTRUTURA EM AÇO ASTM-A36, SEM PINTURA</v>
          </cell>
          <cell r="E31" t="str">
            <v>KG</v>
          </cell>
          <cell r="F31">
            <v>382.4314654798772</v>
          </cell>
          <cell r="G31">
            <v>25.9</v>
          </cell>
          <cell r="H31">
            <v>9904.9699999999993</v>
          </cell>
        </row>
        <row r="32">
          <cell r="C32" t="str">
            <v>33.07.130</v>
          </cell>
          <cell r="D32" t="str">
            <v>PINTURA EPÓXI BICOMPONENTE EM ESTRUTURAS METÁLICAS (INTERNO E EXTERNO)</v>
          </cell>
          <cell r="E32" t="str">
            <v>KG</v>
          </cell>
          <cell r="F32">
            <v>382.4314654798772</v>
          </cell>
          <cell r="G32">
            <v>3.71</v>
          </cell>
          <cell r="H32">
            <v>1418.82</v>
          </cell>
        </row>
        <row r="33">
          <cell r="C33">
            <v>70190124</v>
          </cell>
          <cell r="D33" t="str">
            <v>REVESTIMENTO IMPERMEABILIZANTE E ANTICORROSIVO EPOXI ISENTO
DE SOLVENTES (INTERNO)</v>
          </cell>
          <cell r="E33" t="str">
            <v>M2</v>
          </cell>
          <cell r="F33">
            <v>0.78539816339744828</v>
          </cell>
          <cell r="G33">
            <v>153.59375</v>
          </cell>
          <cell r="H33">
            <v>120.63</v>
          </cell>
        </row>
        <row r="34">
          <cell r="C34" t="str">
            <v>S007</v>
          </cell>
          <cell r="D34" t="str">
            <v>FLANGE CEGO, ∅900MM EM AÇO CARBONO, COM PINTURA EPÓXI, FLANGES CONFORME ISO 2531, PN-10</v>
          </cell>
          <cell r="E34" t="str">
            <v xml:space="preserve">UN </v>
          </cell>
          <cell r="F34">
            <v>0</v>
          </cell>
          <cell r="G34">
            <v>0</v>
          </cell>
          <cell r="H34">
            <v>8722.15</v>
          </cell>
        </row>
        <row r="35">
          <cell r="C35" t="str">
            <v>15.03.030</v>
          </cell>
          <cell r="D35" t="str">
            <v>FORNECIMENTO E MONTAGEM DE ESTRUTURA EM AÇO ASTM-A36, SEM PINTURA</v>
          </cell>
          <cell r="E35" t="str">
            <v>KG</v>
          </cell>
          <cell r="F35">
            <v>291.26806423306516</v>
          </cell>
          <cell r="G35">
            <v>25.9</v>
          </cell>
          <cell r="H35">
            <v>7543.84</v>
          </cell>
        </row>
        <row r="36">
          <cell r="C36" t="str">
            <v>33.07.130</v>
          </cell>
          <cell r="D36" t="str">
            <v>PINTURA EPÓXI BICOMPONENTE EM ESTRUTURAS METÁLICAS (INTERNO E EXTERNO)</v>
          </cell>
          <cell r="E36" t="str">
            <v>KG</v>
          </cell>
          <cell r="F36">
            <v>291.26806423306516</v>
          </cell>
          <cell r="G36">
            <v>3.71</v>
          </cell>
          <cell r="H36">
            <v>1080.5999999999999</v>
          </cell>
        </row>
        <row r="37">
          <cell r="C37">
            <v>70190124</v>
          </cell>
          <cell r="D37" t="str">
            <v>REVESTIMENTO IMPERMEABILIZANTE E ANTICORROSIVO EPOXI ISENTO
DE SOLVENTES (INTERNO)</v>
          </cell>
          <cell r="E37" t="str">
            <v>M2</v>
          </cell>
          <cell r="F37">
            <v>0.63617251235193317</v>
          </cell>
          <cell r="G37">
            <v>153.59375</v>
          </cell>
          <cell r="H37">
            <v>97.71</v>
          </cell>
        </row>
        <row r="38">
          <cell r="C38" t="str">
            <v>S008</v>
          </cell>
          <cell r="D38" t="str">
            <v>TUBO EM AÇO CARBONO, SOLDADO, ESP. 1/4", ∅900, PINTURA EPÓXI</v>
          </cell>
          <cell r="E38" t="str">
            <v>M</v>
          </cell>
          <cell r="F38">
            <v>0</v>
          </cell>
          <cell r="G38">
            <v>0</v>
          </cell>
          <cell r="H38">
            <v>4607.5</v>
          </cell>
        </row>
        <row r="39">
          <cell r="C39" t="str">
            <v>15.03.030</v>
          </cell>
          <cell r="D39" t="str">
            <v>FORNECIMENTO E MONTAGEM DE ESTRUTURA EM AÇO ASTM-A36, SEM PINTURA</v>
          </cell>
          <cell r="E39" t="str">
            <v>KG</v>
          </cell>
          <cell r="F39">
            <v>140.94048581983549</v>
          </cell>
          <cell r="G39">
            <v>25.9</v>
          </cell>
          <cell r="H39">
            <v>3650.35</v>
          </cell>
        </row>
        <row r="40">
          <cell r="C40" t="str">
            <v>33.07.130</v>
          </cell>
          <cell r="D40" t="str">
            <v>PINTURA EPÓXI BICOMPONENTE EM ESTRUTURAS METÁLICAS (INTERNO E EXTERNO)</v>
          </cell>
          <cell r="E40" t="str">
            <v>KG</v>
          </cell>
          <cell r="F40">
            <v>140.94048581983549</v>
          </cell>
          <cell r="G40">
            <v>3.71</v>
          </cell>
          <cell r="H40">
            <v>522.88</v>
          </cell>
        </row>
        <row r="41">
          <cell r="C41">
            <v>70190124</v>
          </cell>
          <cell r="D41" t="str">
            <v>REVESTIMENTO IMPERMEABILIZANTE E ANTICORROSIVO EPOXI ISENTO
DE SOLVENTES (INTERNO)</v>
          </cell>
          <cell r="E41" t="str">
            <v>M2</v>
          </cell>
          <cell r="F41">
            <v>2.8274333882308138</v>
          </cell>
          <cell r="G41">
            <v>153.59375</v>
          </cell>
          <cell r="H41">
            <v>434.27</v>
          </cell>
        </row>
        <row r="42">
          <cell r="C42" t="str">
            <v>S009</v>
          </cell>
          <cell r="D42" t="str">
            <v>TUBO EM AÇO CARBONO, SOLDADO, ESP. 5/16", ∅1000, PINTURA EPÓXI</v>
          </cell>
          <cell r="E42" t="str">
            <v>M</v>
          </cell>
          <cell r="F42">
            <v>0</v>
          </cell>
          <cell r="G42">
            <v>0</v>
          </cell>
          <cell r="H42">
            <v>6280.51</v>
          </cell>
        </row>
        <row r="43">
          <cell r="C43" t="str">
            <v>15.03.030</v>
          </cell>
          <cell r="D43" t="str">
            <v>FORNECIMENTO E MONTAGEM DE ESTRUTURA EM AÇO ASTM-A36, SEM PINTURA</v>
          </cell>
          <cell r="E43" t="str">
            <v>KG</v>
          </cell>
          <cell r="F43">
            <v>195.81232850559817</v>
          </cell>
          <cell r="G43">
            <v>25.9</v>
          </cell>
          <cell r="H43">
            <v>5071.53</v>
          </cell>
        </row>
        <row r="44">
          <cell r="C44" t="str">
            <v>33.07.130</v>
          </cell>
          <cell r="D44" t="str">
            <v>PINTURA EPÓXI BICOMPONENTE EM ESTRUTURAS METÁLICAS (INTERNO E EXTERNO)</v>
          </cell>
          <cell r="E44" t="str">
            <v>KG</v>
          </cell>
          <cell r="F44">
            <v>195.81232850559817</v>
          </cell>
          <cell r="G44">
            <v>3.71</v>
          </cell>
          <cell r="H44">
            <v>726.46</v>
          </cell>
        </row>
        <row r="45">
          <cell r="C45">
            <v>70190124</v>
          </cell>
          <cell r="D45" t="str">
            <v>REVESTIMENTO IMPERMEABILIZANTE E ANTICORROSIVO EPOXI ISENTO
DE SOLVENTES (INTERNO)</v>
          </cell>
          <cell r="E45" t="str">
            <v>M2</v>
          </cell>
          <cell r="F45">
            <v>3.1415926535897931</v>
          </cell>
          <cell r="G45">
            <v>153.59375</v>
          </cell>
          <cell r="H45">
            <v>482.52</v>
          </cell>
        </row>
        <row r="46">
          <cell r="C46" t="str">
            <v>S010</v>
          </cell>
          <cell r="D46" t="str">
            <v>TUBO EM AÇO CARBONO, SOLDADO, ESP. 3/8", ∅1200, PINTURA EPÓXI</v>
          </cell>
          <cell r="E46" t="str">
            <v>M</v>
          </cell>
          <cell r="F46">
            <v>0</v>
          </cell>
          <cell r="G46">
            <v>0</v>
          </cell>
          <cell r="H46">
            <v>8929.8900000000012</v>
          </cell>
        </row>
        <row r="47">
          <cell r="C47" t="str">
            <v>15.03.030</v>
          </cell>
          <cell r="D47" t="str">
            <v>FORNECIMENTO E MONTAGEM DE ESTRUTURA EM AÇO ASTM-A36, SEM PINTURA</v>
          </cell>
          <cell r="E47" t="str">
            <v>KG</v>
          </cell>
          <cell r="F47">
            <v>282.02894065365507</v>
          </cell>
          <cell r="G47">
            <v>25.9</v>
          </cell>
          <cell r="H47">
            <v>7304.54</v>
          </cell>
        </row>
        <row r="48">
          <cell r="C48" t="str">
            <v>33.07.130</v>
          </cell>
          <cell r="D48" t="str">
            <v>PINTURA EPÓXI BICOMPONENTE EM ESTRUTURAS METÁLICAS (INTERNO E EXTERNO)</v>
          </cell>
          <cell r="E48" t="str">
            <v>KG</v>
          </cell>
          <cell r="F48">
            <v>282.02894065365507</v>
          </cell>
          <cell r="G48">
            <v>3.71</v>
          </cell>
          <cell r="H48">
            <v>1046.32</v>
          </cell>
        </row>
        <row r="49">
          <cell r="C49">
            <v>70190124</v>
          </cell>
          <cell r="D49" t="str">
            <v>REVESTIMENTO IMPERMEABILIZANTE E ANTICORROSIVO EPOXI ISENTO
DE SOLVENTES (INTERNO)</v>
          </cell>
          <cell r="E49" t="str">
            <v>M2</v>
          </cell>
          <cell r="F49">
            <v>3.7699111843077517</v>
          </cell>
          <cell r="G49">
            <v>153.59375</v>
          </cell>
          <cell r="H49">
            <v>579.03</v>
          </cell>
        </row>
        <row r="50">
          <cell r="C50" t="str">
            <v>S011</v>
          </cell>
          <cell r="D50" t="str">
            <v>CURVA SEGMENTADA EM AÇO CARBONO, APROX. 90°, 7 GOMOS, COM PONTAS BISELADAS PARA SOLDA, ESP. 5/16", ∅1000, PINTURA EPÓXI</v>
          </cell>
          <cell r="E50" t="str">
            <v xml:space="preserve">UN </v>
          </cell>
          <cell r="F50">
            <v>0</v>
          </cell>
          <cell r="G50">
            <v>0</v>
          </cell>
          <cell r="H50">
            <v>15588.27</v>
          </cell>
        </row>
        <row r="51">
          <cell r="C51" t="str">
            <v>15.03.030</v>
          </cell>
          <cell r="D51" t="str">
            <v>FORNECIMENTO E MONTAGEM DE ESTRUTURA EM AÇO ASTM-A36, SEM PINTURA</v>
          </cell>
          <cell r="E51" t="str">
            <v>KG</v>
          </cell>
          <cell r="F51">
            <v>486.00619935089475</v>
          </cell>
          <cell r="G51">
            <v>25.9</v>
          </cell>
          <cell r="H51">
            <v>12587.56</v>
          </cell>
        </row>
        <row r="52">
          <cell r="C52" t="str">
            <v>33.07.130</v>
          </cell>
          <cell r="D52" t="str">
            <v>PINTURA EPÓXI BICOMPONENTE EM ESTRUTURAS METÁLICAS (INTERNO E EXTERNO)</v>
          </cell>
          <cell r="E52" t="str">
            <v>KG</v>
          </cell>
          <cell r="F52">
            <v>486.00619935089475</v>
          </cell>
          <cell r="G52">
            <v>3.71</v>
          </cell>
          <cell r="H52">
            <v>1803.08</v>
          </cell>
        </row>
        <row r="53">
          <cell r="C53">
            <v>70190124</v>
          </cell>
          <cell r="D53" t="str">
            <v>REVESTIMENTO IMPERMEABILIZANTE E ANTICORROSIVO EPOXI ISENTO
DE SOLVENTES (INTERNO)</v>
          </cell>
          <cell r="E53" t="str">
            <v>M2</v>
          </cell>
          <cell r="F53">
            <v>7.7974329662098674</v>
          </cell>
          <cell r="G53">
            <v>153.59375</v>
          </cell>
          <cell r="H53">
            <v>1197.6300000000001</v>
          </cell>
        </row>
        <row r="54">
          <cell r="C54" t="str">
            <v>S012</v>
          </cell>
          <cell r="D54" t="str">
            <v>CURVA SEGMENTADA EM AÇO CARBONO, APROX. 90°, 7 GOMOS, COM PONTAS BISELADAS PARA SOLDA, ESP. 3/8", ∅1200, PINTURA EPÓXI</v>
          </cell>
          <cell r="E54" t="str">
            <v xml:space="preserve">UN </v>
          </cell>
          <cell r="F54">
            <v>0</v>
          </cell>
          <cell r="G54">
            <v>0</v>
          </cell>
          <cell r="H54">
            <v>26584.329999999998</v>
          </cell>
        </row>
        <row r="55">
          <cell r="C55" t="str">
            <v>15.03.030</v>
          </cell>
          <cell r="D55" t="str">
            <v>FORNECIMENTO E MONTAGEM DE ESTRUTURA EM AÇO ASTM-A36, SEM PINTURA</v>
          </cell>
          <cell r="E55" t="str">
            <v>KG</v>
          </cell>
          <cell r="F55">
            <v>839.60015632593115</v>
          </cell>
          <cell r="G55">
            <v>25.9</v>
          </cell>
          <cell r="H55">
            <v>21745.64</v>
          </cell>
        </row>
        <row r="56">
          <cell r="C56" t="str">
            <v>33.07.130</v>
          </cell>
          <cell r="D56" t="str">
            <v>PINTURA EPÓXI BICOMPONENTE EM ESTRUTURAS METÁLICAS (INTERNO E EXTERNO)</v>
          </cell>
          <cell r="E56" t="str">
            <v>KG</v>
          </cell>
          <cell r="F56">
            <v>839.60015632593115</v>
          </cell>
          <cell r="G56">
            <v>3.71</v>
          </cell>
          <cell r="H56">
            <v>3114.91</v>
          </cell>
        </row>
        <row r="57">
          <cell r="C57">
            <v>70190124</v>
          </cell>
          <cell r="D57" t="str">
            <v>REVESTIMENTO IMPERMEABILIZANTE E ANTICORROSIVO EPOXI ISENTO
DE SOLVENTES (INTERNO)</v>
          </cell>
          <cell r="E57" t="str">
            <v>M2</v>
          </cell>
          <cell r="F57">
            <v>11.223025595684176</v>
          </cell>
          <cell r="G57">
            <v>153.59375</v>
          </cell>
          <cell r="H57">
            <v>1723.78</v>
          </cell>
        </row>
        <row r="58">
          <cell r="C58" t="str">
            <v>S013</v>
          </cell>
          <cell r="D58" t="str">
            <v>CURVA SEGMENTADA EM AÇO CARBONO, APROX. 45°, 3 GOMOS, COM PONTAS BISELADAS PARA SOLDA, ESP. 1/4", ∅900, PINTURA EPÓXI</v>
          </cell>
          <cell r="E58" t="str">
            <v xml:space="preserve">UN </v>
          </cell>
          <cell r="F58">
            <v>0</v>
          </cell>
          <cell r="G58">
            <v>0</v>
          </cell>
          <cell r="H58">
            <v>3750.52</v>
          </cell>
        </row>
        <row r="59">
          <cell r="C59" t="str">
            <v>15.03.030</v>
          </cell>
          <cell r="D59" t="str">
            <v>FORNECIMENTO E MONTAGEM DE ESTRUTURA EM AÇO ASTM-A36, SEM PINTURA</v>
          </cell>
          <cell r="E59" t="str">
            <v>KG</v>
          </cell>
          <cell r="F59">
            <v>114.72555545734606</v>
          </cell>
          <cell r="G59">
            <v>25.9</v>
          </cell>
          <cell r="H59">
            <v>2971.39</v>
          </cell>
        </row>
        <row r="60">
          <cell r="C60" t="str">
            <v>33.07.130</v>
          </cell>
          <cell r="D60" t="str">
            <v>PINTURA EPÓXI BICOMPONENTE EM ESTRUTURAS METÁLICAS (INTERNO E EXTERNO)</v>
          </cell>
          <cell r="E60" t="str">
            <v>KG</v>
          </cell>
          <cell r="F60">
            <v>114.72555545734606</v>
          </cell>
          <cell r="G60">
            <v>3.71</v>
          </cell>
          <cell r="H60">
            <v>425.63</v>
          </cell>
        </row>
        <row r="61">
          <cell r="C61">
            <v>70190124</v>
          </cell>
          <cell r="D61" t="str">
            <v>REVESTIMENTO IMPERMEABILIZANTE E ANTICORROSIVO EPOXI ISENTO
DE SOLVENTES (INTERNO)</v>
          </cell>
          <cell r="E61" t="str">
            <v>M2</v>
          </cell>
          <cell r="F61">
            <v>2.3015307780198824</v>
          </cell>
          <cell r="G61">
            <v>153.59375</v>
          </cell>
          <cell r="H61">
            <v>353.5</v>
          </cell>
        </row>
        <row r="62">
          <cell r="C62" t="str">
            <v>S014</v>
          </cell>
          <cell r="D62" t="str">
            <v>CURVA SEGMENTADA EM AÇO CARBONO, APROX. 45°, 3 GOMOS, COM PONTAS BISELADAS PARA SOLDA, ESP. 3/8", ∅1200, PINTURA EPÓXI</v>
          </cell>
          <cell r="E62" t="str">
            <v xml:space="preserve">UN </v>
          </cell>
          <cell r="F62">
            <v>0</v>
          </cell>
          <cell r="G62">
            <v>0</v>
          </cell>
          <cell r="H62">
            <v>9671.08</v>
          </cell>
        </row>
        <row r="63">
          <cell r="C63" t="str">
            <v>15.03.030</v>
          </cell>
          <cell r="D63" t="str">
            <v>FORNECIMENTO E MONTAGEM DE ESTRUTURA EM AÇO ASTM-A36, SEM PINTURA</v>
          </cell>
          <cell r="E63" t="str">
            <v>KG</v>
          </cell>
          <cell r="F63">
            <v>305.43734272790846</v>
          </cell>
          <cell r="G63">
            <v>25.9</v>
          </cell>
          <cell r="H63">
            <v>7910.82</v>
          </cell>
        </row>
        <row r="64">
          <cell r="C64" t="str">
            <v>33.07.130</v>
          </cell>
          <cell r="D64" t="str">
            <v>PINTURA EPÓXI BICOMPONENTE EM ESTRUTURAS METÁLICAS (INTERNO E EXTERNO)</v>
          </cell>
          <cell r="E64" t="str">
            <v>KG</v>
          </cell>
          <cell r="F64">
            <v>305.43734272790846</v>
          </cell>
          <cell r="G64">
            <v>3.71</v>
          </cell>
          <cell r="H64">
            <v>1133.17</v>
          </cell>
        </row>
        <row r="65">
          <cell r="C65">
            <v>70190124</v>
          </cell>
          <cell r="D65" t="str">
            <v>REVESTIMENTO IMPERMEABILIZANTE E ANTICORROSIVO EPOXI ISENTO
DE SOLVENTES (INTERNO)</v>
          </cell>
          <cell r="E65" t="str">
            <v>M2</v>
          </cell>
          <cell r="F65">
            <v>4.0828138126052949</v>
          </cell>
          <cell r="G65">
            <v>153.59375</v>
          </cell>
          <cell r="H65">
            <v>627.09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 val="COMPOSIÇÕES"/>
    </sheetNames>
    <sheetDataSet>
      <sheetData sheetId="0"/>
      <sheetData sheetId="1">
        <row r="18">
          <cell r="F18" t="str">
            <v>DESONERADO</v>
          </cell>
        </row>
      </sheetData>
      <sheetData sheetId="2"/>
      <sheetData sheetId="3">
        <row r="138">
          <cell r="A138" t="str">
            <v>(SELECIONAR)</v>
          </cell>
        </row>
        <row r="139">
          <cell r="A139" t="str">
            <v>Construção e Reforma de Edifícios</v>
          </cell>
        </row>
        <row r="140">
          <cell r="A140" t="str">
            <v>Construção de Praças Urbanas, Rodovias, Ferrovias e recapeamento e pavimentação de vias urbanas</v>
          </cell>
        </row>
        <row r="141">
          <cell r="A141" t="str">
            <v>Construção de Redes de Abastecimento de Água, Coleta de Esgoto</v>
          </cell>
        </row>
        <row r="142">
          <cell r="A142" t="str">
            <v>Construção e Manutenção de Estações e Redes de Distribuição de Energia Elétrica</v>
          </cell>
        </row>
        <row r="143">
          <cell r="A143" t="str">
            <v>Obras Portuárias, Marítimas e Fluviais</v>
          </cell>
        </row>
        <row r="144">
          <cell r="A144" t="str">
            <v>Fornecimento de Materiais e Equipamentos (aquisição indireta - em conjunto com licitação de obras)</v>
          </cell>
        </row>
        <row r="145">
          <cell r="A145" t="str">
            <v>Fornecimento de Materiais e Equipamentos (aquisição direta)</v>
          </cell>
        </row>
        <row r="146">
          <cell r="A146" t="str">
            <v>Estudos e Projetos, Planos e Gerenciamento e outros correlatos</v>
          </cell>
        </row>
      </sheetData>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heetName val="Cronograma"/>
      <sheetName val="BDI"/>
      <sheetName val="COTACÃO MACRO"/>
      <sheetName val="COTACÃO PLC"/>
      <sheetName val="4.1 eletroduto flexivel"/>
      <sheetName val="4.2 Cabo sinal 4x22"/>
      <sheetName val="4.3 Cabo 1,5"/>
      <sheetName val="4.4 Eletroduto alum"/>
      <sheetName val="4.5 Condulete x"/>
      <sheetName val="4.6 Isolador galvanico"/>
      <sheetName val="Plan3"/>
    </sheetNames>
    <sheetDataSet>
      <sheetData sheetId="0">
        <row r="2">
          <cell r="D2" t="str">
            <v>SAAE - Serviço Autônomo de Água e Esgoto de São Carlos</v>
          </cell>
        </row>
        <row r="3">
          <cell r="D3" t="str">
            <v>PESQUISA DE VAZAMENTOS NÃO VISÍVEIS E REPARO DE VAZAMENTOS DE ÁGUA, NA MACRO REGIÃO DO VILA NERY E IMPLANTAÇÃO DE MACROMEDIDORES NO MUNICÍPIO DE SÃO CARLOS - SP</v>
          </cell>
        </row>
        <row r="7">
          <cell r="B7" t="str">
            <v>Serviços Preliminares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o Office">
  <a:themeElements>
    <a:clrScheme name="Escritório">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369"/>
  <sheetViews>
    <sheetView tabSelected="1" zoomScale="80" zoomScaleNormal="80" zoomScaleSheetLayoutView="85" workbookViewId="0">
      <selection activeCell="F8" sqref="F8"/>
    </sheetView>
  </sheetViews>
  <sheetFormatPr defaultColWidth="8.7109375" defaultRowHeight="18.75" x14ac:dyDescent="0.3"/>
  <cols>
    <col min="1" max="1" width="6.5703125" style="1" customWidth="1"/>
    <col min="2" max="2" width="75.42578125" style="1" customWidth="1"/>
    <col min="3" max="3" width="15" style="1" customWidth="1"/>
    <col min="4" max="4" width="12.7109375" style="1" customWidth="1"/>
    <col min="5" max="5" width="19.28515625" style="1" customWidth="1"/>
    <col min="6" max="6" width="27.140625" style="1" customWidth="1"/>
    <col min="7" max="7" width="25.140625" style="1" bestFit="1" customWidth="1"/>
    <col min="8" max="8" width="22.42578125" style="1" customWidth="1"/>
    <col min="9" max="9" width="19.85546875" style="1" customWidth="1"/>
    <col min="10" max="10" width="22" style="182" customWidth="1"/>
    <col min="11" max="11" width="9.140625" style="1" customWidth="1"/>
    <col min="12" max="12" width="19.28515625" style="209" customWidth="1"/>
    <col min="13" max="13" width="25.7109375" style="209" customWidth="1"/>
    <col min="14" max="14" width="9.140625" style="180" customWidth="1"/>
    <col min="15" max="15" width="9.140625" style="1" customWidth="1"/>
    <col min="16" max="16" width="55.7109375" style="1" customWidth="1"/>
    <col min="17" max="234" width="9.140625" style="1" customWidth="1"/>
  </cols>
  <sheetData>
    <row r="1" spans="1:4095 4097:9216 9218:13311 13313:16383" ht="37.5" customHeight="1" x14ac:dyDescent="0.3">
      <c r="A1" s="255" t="s">
        <v>0</v>
      </c>
      <c r="B1" s="255"/>
      <c r="C1" s="256" t="s">
        <v>286</v>
      </c>
      <c r="D1" s="256"/>
      <c r="E1" s="256"/>
      <c r="F1" s="256"/>
      <c r="G1" s="256"/>
      <c r="H1" s="256"/>
      <c r="I1" s="237"/>
      <c r="J1" s="238"/>
    </row>
    <row r="2" spans="1:4095 4097:9216 9218:13311 13313:16383" ht="29.25" customHeight="1" x14ac:dyDescent="0.3">
      <c r="A2" s="257" t="s">
        <v>1</v>
      </c>
      <c r="B2" s="257"/>
      <c r="C2" s="2" t="s">
        <v>2</v>
      </c>
      <c r="D2" s="258" t="s">
        <v>3</v>
      </c>
      <c r="E2" s="258"/>
      <c r="F2" s="258"/>
      <c r="G2" s="258"/>
      <c r="H2" s="258"/>
      <c r="I2" s="239"/>
      <c r="J2" s="240"/>
    </row>
    <row r="3" spans="1:4095 4097:9216 9218:13311 13313:16383" ht="56.25" customHeight="1" thickBot="1" x14ac:dyDescent="0.35">
      <c r="A3" s="259" t="s">
        <v>4</v>
      </c>
      <c r="B3" s="259"/>
      <c r="C3" s="3" t="s">
        <v>5</v>
      </c>
      <c r="D3" s="260" t="s">
        <v>283</v>
      </c>
      <c r="E3" s="260"/>
      <c r="F3" s="260"/>
      <c r="G3" s="260"/>
      <c r="H3" s="260"/>
      <c r="I3" s="241"/>
      <c r="J3" s="242"/>
      <c r="K3" s="200"/>
    </row>
    <row r="4" spans="1:4095 4097:9216 9218:13311 13313:16383" ht="24.75" customHeight="1" thickBot="1" x14ac:dyDescent="0.35">
      <c r="A4" s="254" t="s">
        <v>6</v>
      </c>
      <c r="B4" s="254" t="s">
        <v>7</v>
      </c>
      <c r="C4" s="5"/>
      <c r="D4" s="4"/>
      <c r="E4" s="246" t="s">
        <v>8</v>
      </c>
      <c r="F4" s="246"/>
      <c r="G4" s="246" t="s">
        <v>280</v>
      </c>
      <c r="H4" s="246"/>
      <c r="J4" s="198"/>
    </row>
    <row r="5" spans="1:4095 4097:9216 9218:13311 13313:16383" ht="19.5" thickBot="1" x14ac:dyDescent="0.35">
      <c r="A5" s="254"/>
      <c r="B5" s="254"/>
      <c r="C5" s="263" t="s">
        <v>9</v>
      </c>
      <c r="D5" s="254" t="s">
        <v>10</v>
      </c>
      <c r="E5" s="264" t="s">
        <v>228</v>
      </c>
      <c r="F5" s="254" t="s">
        <v>11</v>
      </c>
      <c r="G5" s="254" t="s">
        <v>12</v>
      </c>
      <c r="H5" s="254"/>
      <c r="J5" s="199"/>
    </row>
    <row r="6" spans="1:4095 4097:9216 9218:13311 13313:16383" ht="45.75" customHeight="1" thickBot="1" x14ac:dyDescent="0.35">
      <c r="A6" s="254"/>
      <c r="B6" s="254"/>
      <c r="C6" s="263"/>
      <c r="D6" s="254"/>
      <c r="E6" s="264"/>
      <c r="F6" s="254"/>
      <c r="G6" s="6" t="s">
        <v>13</v>
      </c>
      <c r="H6" s="6" t="s">
        <v>14</v>
      </c>
      <c r="I6" s="181" t="s">
        <v>219</v>
      </c>
      <c r="J6" s="183" t="s">
        <v>287</v>
      </c>
      <c r="L6" s="210"/>
      <c r="P6" s="207"/>
    </row>
    <row r="7" spans="1:4095 4097:9216 9218:13311 13313:16383" s="16" customFormat="1" ht="25.5" customHeight="1" x14ac:dyDescent="0.3">
      <c r="A7" s="7" t="s">
        <v>15</v>
      </c>
      <c r="B7" s="8" t="s">
        <v>16</v>
      </c>
      <c r="C7" s="9"/>
      <c r="D7" s="10"/>
      <c r="E7" s="11"/>
      <c r="F7" s="12"/>
      <c r="G7" s="13"/>
      <c r="H7" s="14"/>
      <c r="I7" s="15"/>
      <c r="J7" s="15"/>
      <c r="L7" s="211"/>
      <c r="M7" s="211"/>
      <c r="N7" s="213"/>
      <c r="P7" s="243"/>
    </row>
    <row r="8" spans="1:4095 4097:9216 9218:13311 13313:16383" s="1" customFormat="1" ht="18" customHeight="1" x14ac:dyDescent="0.3">
      <c r="A8" s="17" t="s">
        <v>17</v>
      </c>
      <c r="B8" s="18" t="s">
        <v>18</v>
      </c>
      <c r="C8" s="19" t="s">
        <v>19</v>
      </c>
      <c r="D8" s="20">
        <v>6</v>
      </c>
      <c r="E8" s="21"/>
      <c r="F8" s="22">
        <f>ROUND(E8*D8,2)</f>
        <v>0</v>
      </c>
      <c r="G8" s="23">
        <f>ROUND(F8*0.9,2)</f>
        <v>0</v>
      </c>
      <c r="H8" s="24">
        <f t="shared" ref="H8" si="0">ROUND(F8-G8,2)</f>
        <v>0</v>
      </c>
      <c r="I8" s="24" t="s">
        <v>227</v>
      </c>
      <c r="J8" s="184" t="s">
        <v>288</v>
      </c>
      <c r="L8" s="209"/>
      <c r="M8" s="209"/>
      <c r="N8" s="180"/>
      <c r="P8" s="243"/>
    </row>
    <row r="9" spans="1:4095 4097:9216 9218:13311 13313:16383" s="1" customFormat="1" ht="30" x14ac:dyDescent="0.3">
      <c r="A9" s="17" t="s">
        <v>20</v>
      </c>
      <c r="B9" s="18" t="s">
        <v>220</v>
      </c>
      <c r="C9" s="19" t="s">
        <v>21</v>
      </c>
      <c r="D9" s="20">
        <v>24</v>
      </c>
      <c r="E9" s="21"/>
      <c r="F9" s="22">
        <f>ROUND(E9*D9,2)</f>
        <v>0</v>
      </c>
      <c r="G9" s="23">
        <f>ROUND(F9*0.9,2)</f>
        <v>0</v>
      </c>
      <c r="H9" s="24">
        <f t="shared" ref="H9" si="1">ROUND(F9-G9,2)</f>
        <v>0</v>
      </c>
      <c r="I9" s="206">
        <v>103689</v>
      </c>
      <c r="J9" s="184" t="s">
        <v>289</v>
      </c>
      <c r="L9" s="209"/>
      <c r="M9" s="209"/>
      <c r="N9" s="180"/>
      <c r="P9" s="243"/>
    </row>
    <row r="10" spans="1:4095 4097:9216 9218:13311 13313:16383" ht="25.5" customHeight="1" x14ac:dyDescent="0.3">
      <c r="A10" s="25"/>
      <c r="B10" s="26"/>
      <c r="C10" s="261" t="s">
        <v>22</v>
      </c>
      <c r="D10" s="261"/>
      <c r="E10" s="261"/>
      <c r="F10" s="27">
        <f>ROUND(SUM(F8:F9),2)</f>
        <v>0</v>
      </c>
      <c r="G10" s="27">
        <f>ROUND(SUM(G8:G9),2)</f>
        <v>0</v>
      </c>
      <c r="H10" s="27">
        <f>ROUND(SUM(H8:H9),2)</f>
        <v>0</v>
      </c>
      <c r="I10" s="28"/>
      <c r="K10" s="180"/>
      <c r="P10" s="243"/>
    </row>
    <row r="11" spans="1:4095 4097:9216 9218:13311 13313:16383" s="9" customFormat="1" ht="29.85" customHeight="1" x14ac:dyDescent="0.3">
      <c r="A11" s="7" t="s">
        <v>23</v>
      </c>
      <c r="B11" s="29" t="s">
        <v>282</v>
      </c>
      <c r="D11" s="10"/>
      <c r="E11" s="11"/>
      <c r="F11" s="12"/>
      <c r="G11" s="13"/>
      <c r="H11" s="14"/>
      <c r="I11" s="15"/>
      <c r="J11" s="15"/>
      <c r="K11" s="180"/>
      <c r="L11" s="212"/>
      <c r="M11" s="209"/>
      <c r="N11" s="180"/>
      <c r="O11" s="192"/>
      <c r="P11" s="243"/>
      <c r="Q11" s="193"/>
      <c r="R11" s="194"/>
      <c r="S11" s="195"/>
      <c r="T11" s="191"/>
      <c r="U11" s="190"/>
      <c r="V11" s="190"/>
      <c r="W11" s="191"/>
      <c r="X11" s="192"/>
      <c r="Y11" s="192"/>
      <c r="Z11" s="193"/>
      <c r="AA11" s="194"/>
      <c r="AB11" s="195"/>
      <c r="AC11" s="191"/>
      <c r="AD11" s="190"/>
      <c r="AE11" s="190"/>
      <c r="AF11" s="191"/>
      <c r="AG11" s="192"/>
      <c r="AH11" s="192"/>
      <c r="AI11" s="193"/>
      <c r="AJ11" s="194"/>
      <c r="AK11" s="195"/>
      <c r="AL11" s="191"/>
      <c r="AM11" s="190"/>
      <c r="AN11" s="190"/>
      <c r="AO11" s="191"/>
      <c r="AP11" s="192"/>
      <c r="AQ11" s="192"/>
      <c r="AR11" s="193"/>
      <c r="AS11" s="194"/>
      <c r="AT11" s="195"/>
      <c r="AU11" s="191"/>
      <c r="AV11" s="190"/>
      <c r="AW11" s="190"/>
      <c r="AX11" s="191"/>
      <c r="AY11" s="192"/>
      <c r="AZ11" s="192"/>
      <c r="BA11" s="193"/>
      <c r="BB11" s="194"/>
      <c r="BC11" s="195"/>
      <c r="BD11" s="191"/>
      <c r="BE11" s="190"/>
      <c r="BF11" s="190"/>
      <c r="BG11" s="191"/>
      <c r="BH11" s="192"/>
      <c r="BI11" s="192"/>
      <c r="BJ11" s="193"/>
      <c r="BK11" s="194"/>
      <c r="BL11" s="195"/>
      <c r="BM11" s="191"/>
      <c r="BN11" s="190"/>
      <c r="BO11" s="190"/>
      <c r="BP11" s="191"/>
      <c r="BQ11" s="192"/>
      <c r="BR11" s="192"/>
      <c r="BS11" s="193"/>
      <c r="BT11" s="194"/>
      <c r="BU11" s="189"/>
      <c r="BV11" s="10"/>
      <c r="BW11" s="11"/>
      <c r="BX11" s="12"/>
      <c r="BY11" s="13"/>
      <c r="BZ11" s="14"/>
      <c r="CA11" s="15"/>
      <c r="CB11" s="7"/>
      <c r="CC11" s="8"/>
      <c r="CE11" s="10"/>
      <c r="CF11" s="11"/>
      <c r="CG11" s="12"/>
      <c r="CH11" s="13"/>
      <c r="CI11" s="14"/>
      <c r="CJ11" s="15"/>
      <c r="CK11" s="7"/>
      <c r="CL11" s="8"/>
      <c r="CN11" s="10"/>
      <c r="CO11" s="11"/>
      <c r="CP11" s="12"/>
      <c r="CQ11" s="13"/>
      <c r="CR11" s="14"/>
      <c r="CS11" s="15"/>
      <c r="CT11" s="7"/>
      <c r="CU11" s="8"/>
      <c r="CW11" s="10"/>
      <c r="CX11" s="11"/>
      <c r="CY11" s="12"/>
      <c r="CZ11" s="13"/>
      <c r="DA11" s="14"/>
      <c r="DB11" s="15"/>
      <c r="DC11" s="7"/>
      <c r="DD11" s="8"/>
      <c r="DF11" s="10"/>
      <c r="DG11" s="11"/>
      <c r="DH11" s="12"/>
      <c r="DI11" s="13"/>
      <c r="DJ11" s="14"/>
      <c r="DK11" s="15"/>
      <c r="DL11" s="7"/>
      <c r="DM11" s="8"/>
      <c r="DO11" s="10"/>
      <c r="DP11" s="11"/>
      <c r="DQ11" s="12"/>
      <c r="DR11" s="13"/>
      <c r="DS11" s="14"/>
      <c r="DT11" s="15"/>
      <c r="DU11" s="7"/>
      <c r="DV11" s="8"/>
      <c r="DX11" s="10"/>
      <c r="DY11" s="11"/>
      <c r="DZ11" s="12"/>
      <c r="EA11" s="13"/>
      <c r="EB11" s="14"/>
      <c r="EC11" s="15"/>
      <c r="ED11" s="7"/>
      <c r="EE11" s="8"/>
      <c r="EG11" s="10"/>
      <c r="EH11" s="11"/>
      <c r="EI11" s="12"/>
      <c r="EJ11" s="13"/>
      <c r="EK11" s="14"/>
      <c r="EL11" s="15"/>
      <c r="EM11" s="7"/>
      <c r="EN11" s="8"/>
      <c r="EP11" s="10"/>
      <c r="EQ11" s="11"/>
      <c r="ER11" s="12"/>
      <c r="ES11" s="13"/>
      <c r="ET11" s="14"/>
      <c r="EU11" s="15"/>
      <c r="EV11" s="7"/>
      <c r="EW11" s="8"/>
      <c r="EY11" s="10"/>
      <c r="EZ11" s="11"/>
      <c r="FA11" s="12"/>
      <c r="FB11" s="13"/>
      <c r="FC11" s="14"/>
      <c r="FD11" s="15"/>
      <c r="FE11" s="7"/>
      <c r="FF11" s="8"/>
      <c r="FH11" s="10"/>
      <c r="FI11" s="11"/>
      <c r="FJ11" s="12"/>
      <c r="FK11" s="13"/>
      <c r="FL11" s="14"/>
      <c r="FM11" s="15"/>
      <c r="FN11" s="7"/>
      <c r="FO11" s="8"/>
      <c r="FQ11" s="10"/>
      <c r="FR11" s="11"/>
      <c r="FS11" s="12"/>
      <c r="FT11" s="13"/>
      <c r="FU11" s="14"/>
      <c r="FV11" s="15"/>
      <c r="FW11" s="7"/>
      <c r="FX11" s="8"/>
      <c r="FZ11" s="10"/>
      <c r="GA11" s="11"/>
      <c r="GB11" s="12"/>
      <c r="GC11" s="13"/>
      <c r="GD11" s="14"/>
      <c r="GE11" s="15"/>
      <c r="GF11" s="7"/>
      <c r="GG11" s="8"/>
      <c r="GI11" s="10"/>
      <c r="GJ11" s="11"/>
      <c r="GK11" s="12"/>
      <c r="GL11" s="13"/>
      <c r="GM11" s="14"/>
      <c r="GN11" s="15"/>
      <c r="GO11" s="7"/>
      <c r="GP11" s="8"/>
      <c r="GR11" s="10"/>
      <c r="GS11" s="11"/>
      <c r="GT11" s="12"/>
      <c r="GU11" s="13"/>
      <c r="GV11" s="14"/>
      <c r="GW11" s="15"/>
      <c r="GX11" s="7"/>
      <c r="GY11" s="8"/>
      <c r="HA11" s="10"/>
      <c r="HB11" s="11"/>
      <c r="HC11" s="12"/>
      <c r="HD11" s="13"/>
      <c r="HE11" s="14"/>
      <c r="HF11" s="15"/>
      <c r="HG11" s="7"/>
      <c r="HH11" s="8"/>
      <c r="HJ11" s="10"/>
      <c r="HK11" s="11"/>
      <c r="HL11" s="12"/>
      <c r="HM11" s="13"/>
      <c r="HN11" s="14"/>
      <c r="HO11" s="15"/>
      <c r="HP11" s="7"/>
      <c r="HQ11" s="8"/>
      <c r="HS11" s="10"/>
      <c r="HT11" s="11"/>
      <c r="HU11" s="12"/>
      <c r="HV11" s="13"/>
      <c r="HW11" s="14"/>
      <c r="HX11" s="15"/>
      <c r="HY11" s="7"/>
      <c r="HZ11" s="8"/>
      <c r="IB11" s="10"/>
      <c r="IC11" s="11"/>
      <c r="ID11" s="12"/>
      <c r="IE11" s="13"/>
      <c r="IF11" s="14"/>
      <c r="IG11" s="15"/>
      <c r="IH11" s="7"/>
      <c r="II11" s="8"/>
      <c r="IK11" s="10"/>
      <c r="IL11" s="11"/>
      <c r="IM11" s="12"/>
      <c r="IN11" s="13"/>
      <c r="IO11" s="14"/>
      <c r="IP11" s="15"/>
      <c r="IQ11" s="7"/>
      <c r="IR11" s="8"/>
      <c r="IT11" s="10"/>
      <c r="IU11" s="11"/>
      <c r="IV11" s="12"/>
      <c r="IW11" s="13"/>
      <c r="IX11" s="14"/>
      <c r="IY11" s="15"/>
      <c r="IZ11" s="7"/>
      <c r="JA11" s="8"/>
      <c r="JC11" s="10"/>
      <c r="JD11" s="11"/>
      <c r="JE11" s="12"/>
      <c r="JF11" s="13"/>
      <c r="JG11" s="14"/>
      <c r="JH11" s="15"/>
      <c r="JI11" s="7"/>
      <c r="JJ11" s="8"/>
      <c r="JL11" s="10"/>
      <c r="JM11" s="11"/>
      <c r="JN11" s="12"/>
      <c r="JO11" s="13"/>
      <c r="JP11" s="14"/>
      <c r="JQ11" s="15"/>
      <c r="JR11" s="7"/>
      <c r="JS11" s="8"/>
      <c r="JU11" s="10"/>
      <c r="JV11" s="11"/>
      <c r="JW11" s="12"/>
      <c r="JX11" s="13"/>
      <c r="JY11" s="14"/>
      <c r="JZ11" s="15"/>
      <c r="KA11" s="7"/>
      <c r="KB11" s="8"/>
      <c r="KD11" s="10"/>
      <c r="KE11" s="11"/>
      <c r="KF11" s="12"/>
      <c r="KG11" s="13"/>
      <c r="KH11" s="14"/>
      <c r="KI11" s="15"/>
      <c r="KJ11" s="7"/>
      <c r="KK11" s="8"/>
      <c r="KM11" s="10"/>
      <c r="KN11" s="11"/>
      <c r="KO11" s="12"/>
      <c r="KP11" s="13"/>
      <c r="KQ11" s="14"/>
      <c r="KR11" s="15"/>
      <c r="KS11" s="7"/>
      <c r="KT11" s="8"/>
      <c r="KV11" s="10"/>
      <c r="KW11" s="11"/>
      <c r="KX11" s="12"/>
      <c r="KY11" s="13"/>
      <c r="KZ11" s="14"/>
      <c r="LA11" s="15"/>
      <c r="LB11" s="7"/>
      <c r="LC11" s="8"/>
      <c r="LE11" s="10"/>
      <c r="LF11" s="11"/>
      <c r="LG11" s="12"/>
      <c r="LH11" s="13"/>
      <c r="LI11" s="14"/>
      <c r="LJ11" s="15"/>
      <c r="LK11" s="7"/>
      <c r="LL11" s="8"/>
      <c r="LN11" s="10"/>
      <c r="LO11" s="11"/>
      <c r="LP11" s="12"/>
      <c r="LQ11" s="13"/>
      <c r="LR11" s="14"/>
      <c r="LS11" s="15"/>
      <c r="LT11" s="7"/>
      <c r="LU11" s="8"/>
      <c r="LW11" s="10"/>
      <c r="LX11" s="11"/>
      <c r="LY11" s="12"/>
      <c r="LZ11" s="13"/>
      <c r="MA11" s="14"/>
      <c r="MB11" s="15"/>
      <c r="MC11" s="7"/>
      <c r="MD11" s="8"/>
      <c r="MF11" s="10"/>
      <c r="MG11" s="11"/>
      <c r="MH11" s="12"/>
      <c r="MI11" s="13"/>
      <c r="MJ11" s="14"/>
      <c r="MK11" s="15"/>
      <c r="ML11" s="7"/>
      <c r="MM11" s="8"/>
      <c r="MO11" s="10"/>
      <c r="MP11" s="11"/>
      <c r="MQ11" s="12"/>
      <c r="MR11" s="13"/>
      <c r="MS11" s="14"/>
      <c r="MT11" s="15"/>
      <c r="MU11" s="7"/>
      <c r="MV11" s="8"/>
      <c r="MX11" s="10"/>
      <c r="MY11" s="11"/>
      <c r="MZ11" s="12"/>
      <c r="NA11" s="13"/>
      <c r="NB11" s="14"/>
      <c r="NC11" s="15"/>
      <c r="ND11" s="7"/>
      <c r="NE11" s="8"/>
      <c r="NG11" s="10"/>
      <c r="NH11" s="11"/>
      <c r="NI11" s="12"/>
      <c r="NJ11" s="13"/>
      <c r="NK11" s="14"/>
      <c r="NL11" s="15"/>
      <c r="NM11" s="7"/>
      <c r="NN11" s="8"/>
      <c r="NP11" s="10"/>
      <c r="NQ11" s="11"/>
      <c r="NR11" s="12"/>
      <c r="NS11" s="13"/>
      <c r="NT11" s="14"/>
      <c r="NU11" s="15"/>
      <c r="NV11" s="7"/>
      <c r="NW11" s="8"/>
      <c r="NY11" s="10"/>
      <c r="NZ11" s="11"/>
      <c r="OA11" s="12"/>
      <c r="OB11" s="13"/>
      <c r="OC11" s="14"/>
      <c r="OD11" s="15"/>
      <c r="OE11" s="7"/>
      <c r="OF11" s="8"/>
      <c r="OH11" s="10"/>
      <c r="OI11" s="11"/>
      <c r="OJ11" s="12"/>
      <c r="OK11" s="13"/>
      <c r="OL11" s="14"/>
      <c r="OM11" s="15"/>
      <c r="ON11" s="7"/>
      <c r="OO11" s="8"/>
      <c r="OQ11" s="10"/>
      <c r="OR11" s="11"/>
      <c r="OS11" s="12"/>
      <c r="OT11" s="13"/>
      <c r="OU11" s="14"/>
      <c r="OV11" s="15"/>
      <c r="OW11" s="7"/>
      <c r="OX11" s="8"/>
      <c r="OZ11" s="10"/>
      <c r="PA11" s="11"/>
      <c r="PB11" s="12"/>
      <c r="PC11" s="13"/>
      <c r="PD11" s="14"/>
      <c r="PE11" s="15"/>
      <c r="PF11" s="7"/>
      <c r="PG11" s="8"/>
      <c r="PI11" s="10"/>
      <c r="PJ11" s="11"/>
      <c r="PK11" s="12"/>
      <c r="PL11" s="13"/>
      <c r="PM11" s="14"/>
      <c r="PN11" s="15"/>
      <c r="PO11" s="7"/>
      <c r="PP11" s="8"/>
      <c r="PR11" s="10"/>
      <c r="PS11" s="11"/>
      <c r="PT11" s="12"/>
      <c r="PU11" s="13"/>
      <c r="PV11" s="14"/>
      <c r="PW11" s="15"/>
      <c r="PX11" s="7"/>
      <c r="PY11" s="8"/>
      <c r="QA11" s="10"/>
      <c r="QB11" s="11"/>
      <c r="QC11" s="12"/>
      <c r="QD11" s="13"/>
      <c r="QE11" s="14"/>
      <c r="QF11" s="15"/>
      <c r="QG11" s="7"/>
      <c r="QH11" s="8"/>
      <c r="QJ11" s="10"/>
      <c r="QK11" s="11"/>
      <c r="QL11" s="12"/>
      <c r="QM11" s="13"/>
      <c r="QN11" s="14"/>
      <c r="QO11" s="15"/>
      <c r="QP11" s="7"/>
      <c r="QQ11" s="8"/>
      <c r="QS11" s="10"/>
      <c r="QT11" s="11"/>
      <c r="QU11" s="12"/>
      <c r="QV11" s="13"/>
      <c r="QW11" s="14"/>
      <c r="QX11" s="15"/>
      <c r="QY11" s="7"/>
      <c r="QZ11" s="8"/>
      <c r="RB11" s="10"/>
      <c r="RC11" s="11"/>
      <c r="RD11" s="12"/>
      <c r="RE11" s="13"/>
      <c r="RF11" s="14"/>
      <c r="RG11" s="15"/>
      <c r="RH11" s="7"/>
      <c r="RI11" s="8"/>
      <c r="RK11" s="10"/>
      <c r="RL11" s="11"/>
      <c r="RM11" s="12"/>
      <c r="RN11" s="13"/>
      <c r="RO11" s="14"/>
      <c r="RP11" s="15"/>
      <c r="RQ11" s="7"/>
      <c r="RR11" s="8"/>
      <c r="RT11" s="10"/>
      <c r="RU11" s="11"/>
      <c r="RV11" s="12"/>
      <c r="RW11" s="13"/>
      <c r="RX11" s="14"/>
      <c r="RY11" s="15"/>
      <c r="RZ11" s="7"/>
      <c r="SA11" s="8"/>
      <c r="SC11" s="10"/>
      <c r="SD11" s="11"/>
      <c r="SE11" s="12"/>
      <c r="SF11" s="13"/>
      <c r="SG11" s="14"/>
      <c r="SH11" s="15"/>
      <c r="SI11" s="7"/>
      <c r="SJ11" s="8"/>
      <c r="SL11" s="10"/>
      <c r="SM11" s="11"/>
      <c r="SN11" s="12"/>
      <c r="SO11" s="13"/>
      <c r="SP11" s="14"/>
      <c r="SQ11" s="15"/>
      <c r="SR11" s="7"/>
      <c r="SS11" s="8"/>
      <c r="SU11" s="10"/>
      <c r="SV11" s="11"/>
      <c r="SW11" s="12"/>
      <c r="SX11" s="13"/>
      <c r="SY11" s="14"/>
      <c r="SZ11" s="15"/>
      <c r="TA11" s="7"/>
      <c r="TB11" s="8"/>
      <c r="TD11" s="10"/>
      <c r="TE11" s="11"/>
      <c r="TF11" s="12"/>
      <c r="TG11" s="13"/>
      <c r="TH11" s="14"/>
      <c r="TI11" s="15"/>
      <c r="TJ11" s="7"/>
      <c r="TK11" s="8"/>
      <c r="TM11" s="10"/>
      <c r="TN11" s="11"/>
      <c r="TO11" s="12"/>
      <c r="TP11" s="13"/>
      <c r="TQ11" s="14"/>
      <c r="TR11" s="15"/>
      <c r="TS11" s="7"/>
      <c r="TT11" s="8"/>
      <c r="TV11" s="10"/>
      <c r="TW11" s="11"/>
      <c r="TX11" s="12"/>
      <c r="TY11" s="13"/>
      <c r="TZ11" s="14"/>
      <c r="UA11" s="15"/>
      <c r="UB11" s="7"/>
      <c r="UC11" s="8"/>
      <c r="UE11" s="10"/>
      <c r="UF11" s="11"/>
      <c r="UG11" s="12"/>
      <c r="UH11" s="13"/>
      <c r="UI11" s="14"/>
      <c r="UJ11" s="15"/>
      <c r="UK11" s="7"/>
      <c r="UL11" s="8"/>
      <c r="UN11" s="10"/>
      <c r="UO11" s="11"/>
      <c r="UP11" s="12"/>
      <c r="UQ11" s="13"/>
      <c r="UR11" s="14"/>
      <c r="US11" s="15"/>
      <c r="UT11" s="7"/>
      <c r="UU11" s="8"/>
      <c r="UW11" s="10"/>
      <c r="UX11" s="11"/>
      <c r="UY11" s="12"/>
      <c r="UZ11" s="13"/>
      <c r="VA11" s="14"/>
      <c r="VB11" s="15"/>
      <c r="VC11" s="7"/>
      <c r="VD11" s="8"/>
      <c r="VF11" s="10"/>
      <c r="VG11" s="11"/>
      <c r="VH11" s="12"/>
      <c r="VI11" s="13"/>
      <c r="VJ11" s="14"/>
      <c r="VK11" s="15"/>
      <c r="VL11" s="7"/>
      <c r="VM11" s="8"/>
      <c r="VO11" s="10"/>
      <c r="VP11" s="11"/>
      <c r="VQ11" s="12"/>
      <c r="VR11" s="13"/>
      <c r="VS11" s="14"/>
      <c r="VT11" s="15"/>
      <c r="VU11" s="7"/>
      <c r="VV11" s="8"/>
      <c r="VX11" s="10"/>
      <c r="VY11" s="11"/>
      <c r="VZ11" s="12"/>
      <c r="WA11" s="13"/>
      <c r="WB11" s="14"/>
      <c r="WC11" s="15"/>
      <c r="WD11" s="7"/>
      <c r="WE11" s="8"/>
      <c r="WG11" s="10"/>
      <c r="WH11" s="11"/>
      <c r="WI11" s="12"/>
      <c r="WJ11" s="13"/>
      <c r="WK11" s="14"/>
      <c r="WL11" s="15"/>
      <c r="WM11" s="7"/>
      <c r="WN11" s="8"/>
      <c r="WP11" s="10"/>
      <c r="WQ11" s="11"/>
      <c r="WR11" s="12"/>
      <c r="WS11" s="13"/>
      <c r="WT11" s="14"/>
      <c r="WU11" s="15"/>
      <c r="WV11" s="7"/>
      <c r="WW11" s="8"/>
      <c r="WY11" s="10"/>
      <c r="WZ11" s="11"/>
      <c r="XA11" s="12"/>
      <c r="XB11" s="13"/>
      <c r="XC11" s="14"/>
      <c r="XD11" s="15"/>
      <c r="XE11" s="7"/>
      <c r="XF11" s="8"/>
      <c r="XH11" s="10"/>
      <c r="XI11" s="11"/>
      <c r="XJ11" s="12"/>
      <c r="XK11" s="13"/>
      <c r="XL11" s="14"/>
      <c r="XM11" s="15"/>
      <c r="XN11" s="7"/>
      <c r="XO11" s="8"/>
      <c r="XQ11" s="10"/>
      <c r="XR11" s="11"/>
      <c r="XS11" s="12"/>
      <c r="XT11" s="13"/>
      <c r="XU11" s="14"/>
      <c r="XV11" s="15"/>
      <c r="XW11" s="7"/>
      <c r="XX11" s="8"/>
      <c r="XZ11" s="10"/>
      <c r="YA11" s="11"/>
      <c r="YB11" s="12"/>
      <c r="YC11" s="13"/>
      <c r="YD11" s="14"/>
      <c r="YE11" s="15"/>
      <c r="YF11" s="7"/>
      <c r="YG11" s="8"/>
      <c r="YI11" s="10"/>
      <c r="YJ11" s="11"/>
      <c r="YK11" s="12"/>
      <c r="YL11" s="13"/>
      <c r="YM11" s="14"/>
      <c r="YN11" s="15"/>
      <c r="YO11" s="7"/>
      <c r="YP11" s="8"/>
      <c r="YR11" s="10"/>
      <c r="YS11" s="11"/>
      <c r="YT11" s="12"/>
      <c r="YU11" s="13"/>
      <c r="YV11" s="14"/>
      <c r="YW11" s="15"/>
      <c r="YX11" s="7"/>
      <c r="YY11" s="8"/>
      <c r="ZA11" s="10"/>
      <c r="ZB11" s="11"/>
      <c r="ZC11" s="12"/>
      <c r="ZD11" s="13"/>
      <c r="ZE11" s="14"/>
      <c r="ZF11" s="15"/>
      <c r="ZG11" s="7"/>
      <c r="ZH11" s="8"/>
      <c r="ZJ11" s="10"/>
      <c r="ZK11" s="11"/>
      <c r="ZL11" s="12"/>
      <c r="ZM11" s="13"/>
      <c r="ZN11" s="14"/>
      <c r="ZO11" s="15"/>
      <c r="ZP11" s="7"/>
      <c r="ZQ11" s="8"/>
      <c r="ZS11" s="10"/>
      <c r="ZT11" s="11"/>
      <c r="ZU11" s="12"/>
      <c r="ZV11" s="13"/>
      <c r="ZW11" s="14"/>
      <c r="ZX11" s="15"/>
      <c r="ZY11" s="7"/>
      <c r="ZZ11" s="8"/>
      <c r="AAB11" s="10"/>
      <c r="AAC11" s="11"/>
      <c r="AAD11" s="12"/>
      <c r="AAE11" s="13"/>
      <c r="AAF11" s="14"/>
      <c r="AAG11" s="15"/>
      <c r="AAH11" s="7"/>
      <c r="AAI11" s="8"/>
      <c r="AAK11" s="10"/>
      <c r="AAL11" s="11"/>
      <c r="AAM11" s="12"/>
      <c r="AAN11" s="13"/>
      <c r="AAO11" s="14"/>
      <c r="AAP11" s="15"/>
      <c r="AAQ11" s="7"/>
      <c r="AAR11" s="8"/>
      <c r="AAT11" s="10"/>
      <c r="AAU11" s="11"/>
      <c r="AAV11" s="12"/>
      <c r="AAW11" s="13"/>
      <c r="AAX11" s="14"/>
      <c r="AAY11" s="15"/>
      <c r="AAZ11" s="7"/>
      <c r="ABA11" s="8"/>
      <c r="ABC11" s="10"/>
      <c r="ABD11" s="11"/>
      <c r="ABE11" s="12"/>
      <c r="ABF11" s="13"/>
      <c r="ABG11" s="14"/>
      <c r="ABH11" s="15"/>
      <c r="ABI11" s="7"/>
      <c r="ABJ11" s="8"/>
      <c r="ABL11" s="10"/>
      <c r="ABM11" s="11"/>
      <c r="ABN11" s="12"/>
      <c r="ABO11" s="13"/>
      <c r="ABP11" s="14"/>
      <c r="ABQ11" s="15"/>
      <c r="ABR11" s="7"/>
      <c r="ABS11" s="8"/>
      <c r="ABU11" s="10"/>
      <c r="ABV11" s="11"/>
      <c r="ABW11" s="12"/>
      <c r="ABX11" s="13"/>
      <c r="ABY11" s="14"/>
      <c r="ABZ11" s="15"/>
      <c r="ACA11" s="7"/>
      <c r="ACB11" s="8"/>
      <c r="ACD11" s="10"/>
      <c r="ACE11" s="11"/>
      <c r="ACF11" s="12"/>
      <c r="ACG11" s="13"/>
      <c r="ACH11" s="14"/>
      <c r="ACI11" s="15"/>
      <c r="ACJ11" s="7"/>
      <c r="ACK11" s="8"/>
      <c r="ACM11" s="10"/>
      <c r="ACN11" s="11"/>
      <c r="ACO11" s="12"/>
      <c r="ACP11" s="13"/>
      <c r="ACQ11" s="14"/>
      <c r="ACR11" s="15"/>
      <c r="ACS11" s="7"/>
      <c r="ACT11" s="8"/>
      <c r="ACV11" s="10"/>
      <c r="ACW11" s="11"/>
      <c r="ACX11" s="12"/>
      <c r="ACY11" s="13"/>
      <c r="ACZ11" s="14"/>
      <c r="ADA11" s="15"/>
      <c r="ADB11" s="7"/>
      <c r="ADC11" s="8"/>
      <c r="ADE11" s="10"/>
      <c r="ADF11" s="11"/>
      <c r="ADG11" s="12"/>
      <c r="ADH11" s="13"/>
      <c r="ADI11" s="14"/>
      <c r="ADJ11" s="15"/>
      <c r="ADK11" s="7"/>
      <c r="ADL11" s="8"/>
      <c r="ADN11" s="10"/>
      <c r="ADO11" s="11"/>
      <c r="ADP11" s="12"/>
      <c r="ADQ11" s="13"/>
      <c r="ADR11" s="14"/>
      <c r="ADS11" s="15"/>
      <c r="ADT11" s="7"/>
      <c r="ADU11" s="8"/>
      <c r="ADW11" s="10"/>
      <c r="ADX11" s="11"/>
      <c r="ADY11" s="12"/>
      <c r="ADZ11" s="13"/>
      <c r="AEA11" s="14"/>
      <c r="AEB11" s="15"/>
      <c r="AEC11" s="7"/>
      <c r="AED11" s="8"/>
      <c r="AEF11" s="10"/>
      <c r="AEG11" s="11"/>
      <c r="AEH11" s="12"/>
      <c r="AEI11" s="13"/>
      <c r="AEJ11" s="14"/>
      <c r="AEK11" s="15"/>
      <c r="AEL11" s="7"/>
      <c r="AEM11" s="8"/>
      <c r="AEO11" s="10"/>
      <c r="AEP11" s="11"/>
      <c r="AEQ11" s="12"/>
      <c r="AER11" s="13"/>
      <c r="AES11" s="14"/>
      <c r="AET11" s="15"/>
      <c r="AEU11" s="7"/>
      <c r="AEV11" s="8"/>
      <c r="AEX11" s="10"/>
      <c r="AEY11" s="11"/>
      <c r="AEZ11" s="12"/>
      <c r="AFA11" s="13"/>
      <c r="AFB11" s="14"/>
      <c r="AFC11" s="15"/>
      <c r="AFD11" s="7"/>
      <c r="AFE11" s="8"/>
      <c r="AFG11" s="10"/>
      <c r="AFH11" s="11"/>
      <c r="AFI11" s="12"/>
      <c r="AFJ11" s="13"/>
      <c r="AFK11" s="14"/>
      <c r="AFL11" s="15"/>
      <c r="AFM11" s="7"/>
      <c r="AFN11" s="8"/>
      <c r="AFP11" s="10"/>
      <c r="AFQ11" s="11"/>
      <c r="AFR11" s="12"/>
      <c r="AFS11" s="13"/>
      <c r="AFT11" s="14"/>
      <c r="AFU11" s="15"/>
      <c r="AFV11" s="7"/>
      <c r="AFW11" s="8"/>
      <c r="AFY11" s="10"/>
      <c r="AFZ11" s="11"/>
      <c r="AGA11" s="12"/>
      <c r="AGB11" s="13"/>
      <c r="AGC11" s="14"/>
      <c r="AGD11" s="15"/>
      <c r="AGE11" s="7"/>
      <c r="AGF11" s="8"/>
      <c r="AGH11" s="10"/>
      <c r="AGI11" s="11"/>
      <c r="AGJ11" s="12"/>
      <c r="AGK11" s="13"/>
      <c r="AGL11" s="14"/>
      <c r="AGM11" s="15"/>
      <c r="AGN11" s="7"/>
      <c r="AGO11" s="8"/>
      <c r="AGQ11" s="10"/>
      <c r="AGR11" s="11"/>
      <c r="AGS11" s="12"/>
      <c r="AGT11" s="13"/>
      <c r="AGU11" s="14"/>
      <c r="AGV11" s="15"/>
      <c r="AGW11" s="7"/>
      <c r="AGX11" s="8"/>
      <c r="AGZ11" s="10"/>
      <c r="AHA11" s="11"/>
      <c r="AHB11" s="12"/>
      <c r="AHC11" s="13"/>
      <c r="AHD11" s="14"/>
      <c r="AHE11" s="15"/>
      <c r="AHF11" s="7"/>
      <c r="AHG11" s="8"/>
      <c r="AHI11" s="10"/>
      <c r="AHJ11" s="11"/>
      <c r="AHK11" s="12"/>
      <c r="AHL11" s="13"/>
      <c r="AHM11" s="14"/>
      <c r="AHN11" s="15"/>
      <c r="AHO11" s="7"/>
      <c r="AHP11" s="8"/>
      <c r="AHR11" s="10"/>
      <c r="AHS11" s="11"/>
      <c r="AHT11" s="12"/>
      <c r="AHU11" s="13"/>
      <c r="AHV11" s="14"/>
      <c r="AHW11" s="15"/>
      <c r="AHX11" s="7"/>
      <c r="AHY11" s="8"/>
      <c r="AIA11" s="10"/>
      <c r="AIB11" s="11"/>
      <c r="AIC11" s="12"/>
      <c r="AID11" s="13"/>
      <c r="AIE11" s="14"/>
      <c r="AIF11" s="15"/>
      <c r="AIG11" s="7"/>
      <c r="AIH11" s="8"/>
      <c r="AIJ11" s="10"/>
      <c r="AIK11" s="11"/>
      <c r="AIL11" s="12"/>
      <c r="AIM11" s="13"/>
      <c r="AIN11" s="14"/>
      <c r="AIO11" s="15"/>
      <c r="AIP11" s="7"/>
      <c r="AIQ11" s="8"/>
      <c r="AIS11" s="10"/>
      <c r="AIT11" s="11"/>
      <c r="AIU11" s="12"/>
      <c r="AIV11" s="13"/>
      <c r="AIW11" s="14"/>
      <c r="AIX11" s="15"/>
      <c r="AIY11" s="7"/>
      <c r="AIZ11" s="8"/>
      <c r="AJB11" s="10"/>
      <c r="AJC11" s="11"/>
      <c r="AJD11" s="12"/>
      <c r="AJE11" s="13"/>
      <c r="AJF11" s="14"/>
      <c r="AJG11" s="15"/>
      <c r="AJH11" s="7"/>
      <c r="AJI11" s="8"/>
      <c r="AJK11" s="10"/>
      <c r="AJL11" s="11"/>
      <c r="AJM11" s="12"/>
      <c r="AJN11" s="13"/>
      <c r="AJO11" s="14"/>
      <c r="AJP11" s="15"/>
      <c r="AJQ11" s="7"/>
      <c r="AJR11" s="8"/>
      <c r="AJT11" s="10"/>
      <c r="AJU11" s="11"/>
      <c r="AJV11" s="12"/>
      <c r="AJW11" s="13"/>
      <c r="AJX11" s="14"/>
      <c r="AJY11" s="15"/>
      <c r="AJZ11" s="7"/>
      <c r="AKA11" s="8"/>
      <c r="AKC11" s="10"/>
      <c r="AKD11" s="11"/>
      <c r="AKE11" s="12"/>
      <c r="AKF11" s="13"/>
      <c r="AKG11" s="14"/>
      <c r="AKH11" s="15"/>
      <c r="AKI11" s="7"/>
      <c r="AKJ11" s="8"/>
      <c r="AKL11" s="10"/>
      <c r="AKM11" s="11"/>
      <c r="AKN11" s="12"/>
      <c r="AKO11" s="13"/>
      <c r="AKP11" s="14"/>
      <c r="AKQ11" s="15"/>
      <c r="AKR11" s="7"/>
      <c r="AKS11" s="8"/>
      <c r="AKU11" s="10"/>
      <c r="AKV11" s="11"/>
      <c r="AKW11" s="12"/>
      <c r="AKX11" s="13"/>
      <c r="AKY11" s="14"/>
      <c r="AKZ11" s="15"/>
      <c r="ALA11" s="7"/>
      <c r="ALB11" s="8"/>
      <c r="ALD11" s="10"/>
      <c r="ALE11" s="11"/>
      <c r="ALF11" s="12"/>
      <c r="ALG11" s="13"/>
      <c r="ALH11" s="14"/>
      <c r="ALI11" s="15"/>
      <c r="ALJ11" s="7"/>
      <c r="ALK11" s="8"/>
      <c r="ALM11" s="10"/>
      <c r="ALN11" s="11"/>
      <c r="ALO11" s="12"/>
      <c r="ALP11" s="13"/>
      <c r="ALQ11" s="14"/>
      <c r="ALR11" s="15"/>
      <c r="ALS11" s="7"/>
      <c r="ALT11" s="8"/>
      <c r="ALV11" s="10"/>
      <c r="ALW11" s="11"/>
      <c r="ALX11" s="12"/>
      <c r="ALY11" s="13"/>
      <c r="ALZ11" s="14"/>
      <c r="AMA11" s="15"/>
      <c r="AMB11" s="7"/>
      <c r="AMC11" s="8"/>
      <c r="AME11" s="10"/>
      <c r="AMF11" s="11"/>
      <c r="AMG11" s="12"/>
      <c r="AMH11" s="13"/>
      <c r="AMI11" s="14"/>
      <c r="AMJ11" s="15"/>
      <c r="AMK11" s="7"/>
      <c r="AML11" s="8"/>
      <c r="AMN11" s="10"/>
      <c r="AMO11" s="11"/>
      <c r="AMP11" s="12"/>
      <c r="AMQ11" s="13"/>
      <c r="AMR11" s="14"/>
      <c r="AMS11" s="15"/>
      <c r="AMT11" s="7"/>
      <c r="AMU11" s="8"/>
      <c r="AMW11" s="10"/>
      <c r="AMX11" s="11"/>
      <c r="AMY11" s="12"/>
      <c r="AMZ11" s="13"/>
      <c r="ANA11" s="14"/>
      <c r="ANB11" s="15"/>
      <c r="ANC11" s="7"/>
      <c r="AND11" s="8"/>
      <c r="ANF11" s="10"/>
      <c r="ANG11" s="11"/>
      <c r="ANH11" s="12"/>
      <c r="ANI11" s="13"/>
      <c r="ANJ11" s="14"/>
      <c r="ANK11" s="15"/>
      <c r="ANL11" s="7"/>
      <c r="ANM11" s="8"/>
      <c r="ANO11" s="10"/>
      <c r="ANP11" s="11"/>
      <c r="ANQ11" s="12"/>
      <c r="ANR11" s="13"/>
      <c r="ANS11" s="14"/>
      <c r="ANT11" s="15"/>
      <c r="ANU11" s="7"/>
      <c r="ANV11" s="8"/>
      <c r="ANX11" s="10"/>
      <c r="ANY11" s="11"/>
      <c r="ANZ11" s="12"/>
      <c r="AOA11" s="13"/>
      <c r="AOB11" s="14"/>
      <c r="AOC11" s="15"/>
      <c r="AOD11" s="7"/>
      <c r="AOE11" s="8"/>
      <c r="AOG11" s="10"/>
      <c r="AOH11" s="11"/>
      <c r="AOI11" s="12"/>
      <c r="AOJ11" s="13"/>
      <c r="AOK11" s="14"/>
      <c r="AOL11" s="15"/>
      <c r="AOM11" s="7"/>
      <c r="AON11" s="8"/>
      <c r="AOP11" s="10"/>
      <c r="AOQ11" s="11"/>
      <c r="AOR11" s="12"/>
      <c r="AOS11" s="13"/>
      <c r="AOT11" s="14"/>
      <c r="AOU11" s="15"/>
      <c r="AOV11" s="7"/>
      <c r="AOW11" s="8"/>
      <c r="AOY11" s="10"/>
      <c r="AOZ11" s="11"/>
      <c r="APA11" s="12"/>
      <c r="APB11" s="13"/>
      <c r="APC11" s="14"/>
      <c r="APD11" s="15"/>
      <c r="APE11" s="7"/>
      <c r="APF11" s="8"/>
      <c r="APH11" s="10"/>
      <c r="API11" s="11"/>
      <c r="APJ11" s="12"/>
      <c r="APK11" s="13"/>
      <c r="APL11" s="14"/>
      <c r="APM11" s="15"/>
      <c r="APN11" s="7"/>
      <c r="APO11" s="8"/>
      <c r="APQ11" s="10"/>
      <c r="APR11" s="11"/>
      <c r="APS11" s="12"/>
      <c r="APT11" s="13"/>
      <c r="APU11" s="14"/>
      <c r="APV11" s="15"/>
      <c r="APW11" s="7"/>
      <c r="APX11" s="8"/>
      <c r="APZ11" s="10"/>
      <c r="AQA11" s="11"/>
      <c r="AQB11" s="12"/>
      <c r="AQC11" s="13"/>
      <c r="AQD11" s="14"/>
      <c r="AQE11" s="15"/>
      <c r="AQF11" s="7"/>
      <c r="AQG11" s="8"/>
      <c r="AQI11" s="10"/>
      <c r="AQJ11" s="11"/>
      <c r="AQK11" s="12"/>
      <c r="AQL11" s="13"/>
      <c r="AQM11" s="14"/>
      <c r="AQN11" s="15"/>
      <c r="AQO11" s="7"/>
      <c r="AQP11" s="8"/>
      <c r="AQR11" s="10"/>
      <c r="AQS11" s="11"/>
      <c r="AQT11" s="12"/>
      <c r="AQU11" s="13"/>
      <c r="AQV11" s="14"/>
      <c r="AQW11" s="15"/>
      <c r="AQX11" s="7"/>
      <c r="AQY11" s="8"/>
      <c r="ARA11" s="10"/>
      <c r="ARB11" s="11"/>
      <c r="ARC11" s="12"/>
      <c r="ARD11" s="13"/>
      <c r="ARE11" s="14"/>
      <c r="ARF11" s="15"/>
      <c r="ARG11" s="7"/>
      <c r="ARH11" s="8"/>
      <c r="ARJ11" s="10"/>
      <c r="ARK11" s="11"/>
      <c r="ARL11" s="12"/>
      <c r="ARM11" s="13"/>
      <c r="ARN11" s="14"/>
      <c r="ARO11" s="15"/>
      <c r="ARP11" s="7"/>
      <c r="ARQ11" s="8"/>
      <c r="ARS11" s="10"/>
      <c r="ART11" s="11"/>
      <c r="ARU11" s="12"/>
      <c r="ARV11" s="13"/>
      <c r="ARW11" s="14"/>
      <c r="ARX11" s="15"/>
      <c r="ARY11" s="7"/>
      <c r="ARZ11" s="8"/>
      <c r="ASB11" s="10"/>
      <c r="ASC11" s="11"/>
      <c r="ASD11" s="12"/>
      <c r="ASE11" s="13"/>
      <c r="ASF11" s="14"/>
      <c r="ASG11" s="15"/>
      <c r="ASH11" s="7"/>
      <c r="ASI11" s="8"/>
      <c r="ASK11" s="10"/>
      <c r="ASL11" s="11"/>
      <c r="ASM11" s="12"/>
      <c r="ASN11" s="13"/>
      <c r="ASO11" s="14"/>
      <c r="ASP11" s="15"/>
      <c r="ASQ11" s="7"/>
      <c r="ASR11" s="8"/>
      <c r="AST11" s="10"/>
      <c r="ASU11" s="11"/>
      <c r="ASV11" s="12"/>
      <c r="ASW11" s="13"/>
      <c r="ASX11" s="14"/>
      <c r="ASY11" s="15"/>
      <c r="ASZ11" s="7"/>
      <c r="ATA11" s="8"/>
      <c r="ATC11" s="10"/>
      <c r="ATD11" s="11"/>
      <c r="ATE11" s="12"/>
      <c r="ATF11" s="13"/>
      <c r="ATG11" s="14"/>
      <c r="ATH11" s="15"/>
      <c r="ATI11" s="7"/>
      <c r="ATJ11" s="8"/>
      <c r="ATL11" s="10"/>
      <c r="ATM11" s="11"/>
      <c r="ATN11" s="12"/>
      <c r="ATO11" s="13"/>
      <c r="ATP11" s="14"/>
      <c r="ATQ11" s="15"/>
      <c r="ATR11" s="7"/>
      <c r="ATS11" s="8"/>
      <c r="ATU11" s="10"/>
      <c r="ATV11" s="11"/>
      <c r="ATW11" s="12"/>
      <c r="ATX11" s="13"/>
      <c r="ATY11" s="14"/>
      <c r="ATZ11" s="15"/>
      <c r="AUA11" s="7"/>
      <c r="AUB11" s="8"/>
      <c r="AUD11" s="10"/>
      <c r="AUE11" s="11"/>
      <c r="AUF11" s="12"/>
      <c r="AUG11" s="13"/>
      <c r="AUH11" s="14"/>
      <c r="AUI11" s="15"/>
      <c r="AUJ11" s="7"/>
      <c r="AUK11" s="8"/>
      <c r="AUM11" s="10"/>
      <c r="AUN11" s="11"/>
      <c r="AUO11" s="12"/>
      <c r="AUP11" s="13"/>
      <c r="AUQ11" s="14"/>
      <c r="AUR11" s="15"/>
      <c r="AUS11" s="7"/>
      <c r="AUT11" s="8"/>
      <c r="AUV11" s="10"/>
      <c r="AUW11" s="11"/>
      <c r="AUX11" s="12"/>
      <c r="AUY11" s="13"/>
      <c r="AUZ11" s="14"/>
      <c r="AVA11" s="15"/>
      <c r="AVB11" s="7"/>
      <c r="AVC11" s="8"/>
      <c r="AVE11" s="10"/>
      <c r="AVF11" s="11"/>
      <c r="AVG11" s="12"/>
      <c r="AVH11" s="13"/>
      <c r="AVI11" s="14"/>
      <c r="AVJ11" s="15"/>
      <c r="AVK11" s="7"/>
      <c r="AVL11" s="8"/>
      <c r="AVN11" s="10"/>
      <c r="AVO11" s="11"/>
      <c r="AVP11" s="12"/>
      <c r="AVQ11" s="13"/>
      <c r="AVR11" s="14"/>
      <c r="AVS11" s="15"/>
      <c r="AVT11" s="7"/>
      <c r="AVU11" s="8"/>
      <c r="AVW11" s="10"/>
      <c r="AVX11" s="11"/>
      <c r="AVY11" s="12"/>
      <c r="AVZ11" s="13"/>
      <c r="AWA11" s="14"/>
      <c r="AWB11" s="15"/>
      <c r="AWC11" s="7"/>
      <c r="AWD11" s="8"/>
      <c r="AWF11" s="10"/>
      <c r="AWG11" s="11"/>
      <c r="AWH11" s="12"/>
      <c r="AWI11" s="13"/>
      <c r="AWJ11" s="14"/>
      <c r="AWK11" s="15"/>
      <c r="AWL11" s="7"/>
      <c r="AWM11" s="8"/>
      <c r="AWO11" s="10"/>
      <c r="AWP11" s="11"/>
      <c r="AWQ11" s="12"/>
      <c r="AWR11" s="13"/>
      <c r="AWS11" s="14"/>
      <c r="AWT11" s="15"/>
      <c r="AWU11" s="7"/>
      <c r="AWV11" s="8"/>
      <c r="AWX11" s="10"/>
      <c r="AWY11" s="11"/>
      <c r="AWZ11" s="12"/>
      <c r="AXA11" s="13"/>
      <c r="AXB11" s="14"/>
      <c r="AXC11" s="15"/>
      <c r="AXD11" s="7"/>
      <c r="AXE11" s="8"/>
      <c r="AXG11" s="10"/>
      <c r="AXH11" s="11"/>
      <c r="AXI11" s="12"/>
      <c r="AXJ11" s="13"/>
      <c r="AXK11" s="14"/>
      <c r="AXL11" s="15"/>
      <c r="AXM11" s="7"/>
      <c r="AXN11" s="8"/>
      <c r="AXP11" s="10"/>
      <c r="AXQ11" s="11"/>
      <c r="AXR11" s="12"/>
      <c r="AXS11" s="13"/>
      <c r="AXT11" s="14"/>
      <c r="AXU11" s="15"/>
      <c r="AXV11" s="7"/>
      <c r="AXW11" s="8"/>
      <c r="AXY11" s="10"/>
      <c r="AXZ11" s="11"/>
      <c r="AYA11" s="12"/>
      <c r="AYB11" s="13"/>
      <c r="AYC11" s="14"/>
      <c r="AYD11" s="15"/>
      <c r="AYE11" s="7"/>
      <c r="AYF11" s="8"/>
      <c r="AYH11" s="10"/>
      <c r="AYI11" s="11"/>
      <c r="AYJ11" s="12"/>
      <c r="AYK11" s="13"/>
      <c r="AYL11" s="14"/>
      <c r="AYM11" s="15"/>
      <c r="AYN11" s="7"/>
      <c r="AYO11" s="8"/>
      <c r="AYQ11" s="10"/>
      <c r="AYR11" s="11"/>
      <c r="AYS11" s="12"/>
      <c r="AYT11" s="13"/>
      <c r="AYU11" s="14"/>
      <c r="AYV11" s="15"/>
      <c r="AYW11" s="7"/>
      <c r="AYX11" s="8"/>
      <c r="AYZ11" s="10"/>
      <c r="AZA11" s="11"/>
      <c r="AZB11" s="12"/>
      <c r="AZC11" s="13"/>
      <c r="AZD11" s="14"/>
      <c r="AZE11" s="15"/>
      <c r="AZF11" s="7"/>
      <c r="AZG11" s="8"/>
      <c r="AZI11" s="10"/>
      <c r="AZJ11" s="11"/>
      <c r="AZK11" s="12"/>
      <c r="AZL11" s="13"/>
      <c r="AZM11" s="14"/>
      <c r="AZN11" s="15"/>
      <c r="AZO11" s="7"/>
      <c r="AZP11" s="8"/>
      <c r="AZR11" s="10"/>
      <c r="AZS11" s="11"/>
      <c r="AZT11" s="12"/>
      <c r="AZU11" s="13"/>
      <c r="AZV11" s="14"/>
      <c r="AZW11" s="15"/>
      <c r="AZX11" s="7"/>
      <c r="AZY11" s="8"/>
      <c r="BAA11" s="10"/>
      <c r="BAB11" s="11"/>
      <c r="BAC11" s="12"/>
      <c r="BAD11" s="13"/>
      <c r="BAE11" s="14"/>
      <c r="BAF11" s="15"/>
      <c r="BAG11" s="7"/>
      <c r="BAH11" s="8"/>
      <c r="BAJ11" s="10"/>
      <c r="BAK11" s="11"/>
      <c r="BAL11" s="12"/>
      <c r="BAM11" s="13"/>
      <c r="BAN11" s="14"/>
      <c r="BAO11" s="15"/>
      <c r="BAP11" s="7"/>
      <c r="BAQ11" s="8"/>
      <c r="BAS11" s="10"/>
      <c r="BAT11" s="11"/>
      <c r="BAU11" s="12"/>
      <c r="BAV11" s="13"/>
      <c r="BAW11" s="14"/>
      <c r="BAX11" s="15"/>
      <c r="BAY11" s="7"/>
      <c r="BAZ11" s="8"/>
      <c r="BBB11" s="10"/>
      <c r="BBC11" s="11"/>
      <c r="BBD11" s="12"/>
      <c r="BBE11" s="13"/>
      <c r="BBF11" s="14"/>
      <c r="BBG11" s="15"/>
      <c r="BBH11" s="7"/>
      <c r="BBI11" s="8"/>
      <c r="BBK11" s="10"/>
      <c r="BBL11" s="11"/>
      <c r="BBM11" s="12"/>
      <c r="BBN11" s="13"/>
      <c r="BBO11" s="14"/>
      <c r="BBP11" s="15"/>
      <c r="BBQ11" s="7"/>
      <c r="BBR11" s="8"/>
      <c r="BBT11" s="10"/>
      <c r="BBU11" s="11"/>
      <c r="BBV11" s="12"/>
      <c r="BBW11" s="13"/>
      <c r="BBX11" s="14"/>
      <c r="BBY11" s="15"/>
      <c r="BBZ11" s="7"/>
      <c r="BCA11" s="8"/>
      <c r="BCC11" s="10"/>
      <c r="BCD11" s="11"/>
      <c r="BCE11" s="12"/>
      <c r="BCF11" s="13"/>
      <c r="BCG11" s="14"/>
      <c r="BCH11" s="15"/>
      <c r="BCI11" s="7"/>
      <c r="BCJ11" s="8"/>
      <c r="BCL11" s="10"/>
      <c r="BCM11" s="11"/>
      <c r="BCN11" s="12"/>
      <c r="BCO11" s="13"/>
      <c r="BCP11" s="14"/>
      <c r="BCQ11" s="15"/>
      <c r="BCR11" s="7"/>
      <c r="BCS11" s="8"/>
      <c r="BCU11" s="10"/>
      <c r="BCV11" s="11"/>
      <c r="BCW11" s="12"/>
      <c r="BCX11" s="13"/>
      <c r="BCY11" s="14"/>
      <c r="BCZ11" s="15"/>
      <c r="BDA11" s="7"/>
      <c r="BDB11" s="8"/>
      <c r="BDD11" s="10"/>
      <c r="BDE11" s="11"/>
      <c r="BDF11" s="12"/>
      <c r="BDG11" s="13"/>
      <c r="BDH11" s="14"/>
      <c r="BDI11" s="15"/>
      <c r="BDJ11" s="7"/>
      <c r="BDK11" s="8"/>
      <c r="BDM11" s="10"/>
      <c r="BDN11" s="11"/>
      <c r="BDO11" s="12"/>
      <c r="BDP11" s="13"/>
      <c r="BDQ11" s="14"/>
      <c r="BDR11" s="15"/>
      <c r="BDS11" s="7"/>
      <c r="BDT11" s="8"/>
      <c r="BDV11" s="10"/>
      <c r="BDW11" s="11"/>
      <c r="BDX11" s="12"/>
      <c r="BDY11" s="13"/>
      <c r="BDZ11" s="14"/>
      <c r="BEA11" s="15"/>
      <c r="BEB11" s="7"/>
      <c r="BEC11" s="8"/>
      <c r="BEE11" s="10"/>
      <c r="BEF11" s="11"/>
      <c r="BEG11" s="12"/>
      <c r="BEH11" s="13"/>
      <c r="BEI11" s="14"/>
      <c r="BEJ11" s="15"/>
      <c r="BEK11" s="7"/>
      <c r="BEL11" s="8"/>
      <c r="BEN11" s="10"/>
      <c r="BEO11" s="11"/>
      <c r="BEP11" s="12"/>
      <c r="BEQ11" s="13"/>
      <c r="BER11" s="14"/>
      <c r="BES11" s="15"/>
      <c r="BET11" s="7"/>
      <c r="BEU11" s="8"/>
      <c r="BEW11" s="10"/>
      <c r="BEX11" s="11"/>
      <c r="BEY11" s="12"/>
      <c r="BEZ11" s="13"/>
      <c r="BFA11" s="14"/>
      <c r="BFB11" s="15"/>
      <c r="BFC11" s="7"/>
      <c r="BFD11" s="8"/>
      <c r="BFF11" s="10"/>
      <c r="BFG11" s="11"/>
      <c r="BFH11" s="12"/>
      <c r="BFI11" s="13"/>
      <c r="BFJ11" s="14"/>
      <c r="BFK11" s="15"/>
      <c r="BFL11" s="7"/>
      <c r="BFM11" s="8"/>
      <c r="BFO11" s="10"/>
      <c r="BFP11" s="11"/>
      <c r="BFQ11" s="12"/>
      <c r="BFR11" s="13"/>
      <c r="BFS11" s="14"/>
      <c r="BFT11" s="15"/>
      <c r="BFU11" s="7"/>
      <c r="BFV11" s="8"/>
      <c r="BFX11" s="10"/>
      <c r="BFY11" s="11"/>
      <c r="BFZ11" s="12"/>
      <c r="BGA11" s="13"/>
      <c r="BGB11" s="14"/>
      <c r="BGC11" s="15"/>
      <c r="BGD11" s="7"/>
      <c r="BGE11" s="8"/>
      <c r="BGG11" s="10"/>
      <c r="BGH11" s="11"/>
      <c r="BGI11" s="12"/>
      <c r="BGJ11" s="13"/>
      <c r="BGK11" s="14"/>
      <c r="BGL11" s="15"/>
      <c r="BGM11" s="7"/>
      <c r="BGN11" s="8"/>
      <c r="BGP11" s="10"/>
      <c r="BGQ11" s="11"/>
      <c r="BGR11" s="12"/>
      <c r="BGS11" s="13"/>
      <c r="BGT11" s="14"/>
      <c r="BGU11" s="15"/>
      <c r="BGV11" s="7"/>
      <c r="BGW11" s="8"/>
      <c r="BGY11" s="10"/>
      <c r="BGZ11" s="11"/>
      <c r="BHA11" s="12"/>
      <c r="BHB11" s="13"/>
      <c r="BHC11" s="14"/>
      <c r="BHD11" s="15"/>
      <c r="BHE11" s="7"/>
      <c r="BHF11" s="8"/>
      <c r="BHH11" s="10"/>
      <c r="BHI11" s="11"/>
      <c r="BHJ11" s="12"/>
      <c r="BHK11" s="13"/>
      <c r="BHL11" s="14"/>
      <c r="BHM11" s="15"/>
      <c r="BHN11" s="7"/>
      <c r="BHO11" s="8"/>
      <c r="BHQ11" s="10"/>
      <c r="BHR11" s="11"/>
      <c r="BHS11" s="12"/>
      <c r="BHT11" s="13"/>
      <c r="BHU11" s="14"/>
      <c r="BHV11" s="15"/>
      <c r="BHW11" s="7"/>
      <c r="BHX11" s="8"/>
      <c r="BHZ11" s="10"/>
      <c r="BIA11" s="11"/>
      <c r="BIB11" s="12"/>
      <c r="BIC11" s="13"/>
      <c r="BID11" s="14"/>
      <c r="BIE11" s="15"/>
      <c r="BIF11" s="7"/>
      <c r="BIG11" s="8"/>
      <c r="BII11" s="10"/>
      <c r="BIJ11" s="11"/>
      <c r="BIK11" s="12"/>
      <c r="BIL11" s="13"/>
      <c r="BIM11" s="14"/>
      <c r="BIN11" s="15"/>
      <c r="BIO11" s="7"/>
      <c r="BIP11" s="8"/>
      <c r="BIR11" s="10"/>
      <c r="BIS11" s="11"/>
      <c r="BIT11" s="12"/>
      <c r="BIU11" s="13"/>
      <c r="BIV11" s="14"/>
      <c r="BIW11" s="15"/>
      <c r="BIX11" s="7"/>
      <c r="BIY11" s="8"/>
      <c r="BJA11" s="10"/>
      <c r="BJB11" s="11"/>
      <c r="BJC11" s="12"/>
      <c r="BJD11" s="13"/>
      <c r="BJE11" s="14"/>
      <c r="BJF11" s="15"/>
      <c r="BJG11" s="7"/>
      <c r="BJH11" s="8"/>
      <c r="BJJ11" s="10"/>
      <c r="BJK11" s="11"/>
      <c r="BJL11" s="12"/>
      <c r="BJM11" s="13"/>
      <c r="BJN11" s="14"/>
      <c r="BJO11" s="15"/>
      <c r="BJP11" s="7"/>
      <c r="BJQ11" s="8"/>
      <c r="BJS11" s="10"/>
      <c r="BJT11" s="11"/>
      <c r="BJU11" s="12"/>
      <c r="BJV11" s="13"/>
      <c r="BJW11" s="14"/>
      <c r="BJX11" s="15"/>
      <c r="BJY11" s="7"/>
      <c r="BJZ11" s="8"/>
      <c r="BKB11" s="10"/>
      <c r="BKC11" s="11"/>
      <c r="BKD11" s="12"/>
      <c r="BKE11" s="13"/>
      <c r="BKF11" s="14"/>
      <c r="BKG11" s="15"/>
      <c r="BKH11" s="7"/>
      <c r="BKI11" s="8"/>
      <c r="BKK11" s="10"/>
      <c r="BKL11" s="11"/>
      <c r="BKM11" s="12"/>
      <c r="BKN11" s="13"/>
      <c r="BKO11" s="14"/>
      <c r="BKP11" s="15"/>
      <c r="BKQ11" s="7"/>
      <c r="BKR11" s="8"/>
      <c r="BKT11" s="10"/>
      <c r="BKU11" s="11"/>
      <c r="BKV11" s="12"/>
      <c r="BKW11" s="13"/>
      <c r="BKX11" s="14"/>
      <c r="BKY11" s="15"/>
      <c r="BKZ11" s="7"/>
      <c r="BLA11" s="8"/>
      <c r="BLC11" s="10"/>
      <c r="BLD11" s="11"/>
      <c r="BLE11" s="12"/>
      <c r="BLF11" s="13"/>
      <c r="BLG11" s="14"/>
      <c r="BLH11" s="15"/>
      <c r="BLI11" s="7"/>
      <c r="BLJ11" s="8"/>
      <c r="BLL11" s="10"/>
      <c r="BLM11" s="11"/>
      <c r="BLN11" s="12"/>
      <c r="BLO11" s="13"/>
      <c r="BLP11" s="14"/>
      <c r="BLQ11" s="15"/>
      <c r="BLR11" s="7"/>
      <c r="BLS11" s="8"/>
      <c r="BLU11" s="10"/>
      <c r="BLV11" s="11"/>
      <c r="BLW11" s="12"/>
      <c r="BLX11" s="13"/>
      <c r="BLY11" s="14"/>
      <c r="BLZ11" s="15"/>
      <c r="BMA11" s="7"/>
      <c r="BMB11" s="8"/>
      <c r="BMD11" s="10"/>
      <c r="BME11" s="11"/>
      <c r="BMF11" s="12"/>
      <c r="BMG11" s="13"/>
      <c r="BMH11" s="14"/>
      <c r="BMI11" s="15"/>
      <c r="BMJ11" s="7"/>
      <c r="BMK11" s="8"/>
      <c r="BMM11" s="10"/>
      <c r="BMN11" s="11"/>
      <c r="BMO11" s="12"/>
      <c r="BMP11" s="13"/>
      <c r="BMQ11" s="14"/>
      <c r="BMR11" s="15"/>
      <c r="BMS11" s="7"/>
      <c r="BMT11" s="8"/>
      <c r="BMV11" s="10"/>
      <c r="BMW11" s="11"/>
      <c r="BMX11" s="12"/>
      <c r="BMY11" s="13"/>
      <c r="BMZ11" s="14"/>
      <c r="BNA11" s="15"/>
      <c r="BNB11" s="7"/>
      <c r="BNC11" s="8"/>
      <c r="BNE11" s="10"/>
      <c r="BNF11" s="11"/>
      <c r="BNG11" s="12"/>
      <c r="BNH11" s="13"/>
      <c r="BNI11" s="14"/>
      <c r="BNJ11" s="15"/>
      <c r="BNK11" s="7"/>
      <c r="BNL11" s="8"/>
      <c r="BNN11" s="10"/>
      <c r="BNO11" s="11"/>
      <c r="BNP11" s="12"/>
      <c r="BNQ11" s="13"/>
      <c r="BNR11" s="14"/>
      <c r="BNS11" s="15"/>
      <c r="BNT11" s="7"/>
      <c r="BNU11" s="8"/>
      <c r="BNW11" s="10"/>
      <c r="BNX11" s="11"/>
      <c r="BNY11" s="12"/>
      <c r="BNZ11" s="13"/>
      <c r="BOA11" s="14"/>
      <c r="BOB11" s="15"/>
      <c r="BOC11" s="7"/>
      <c r="BOD11" s="8"/>
      <c r="BOF11" s="10"/>
      <c r="BOG11" s="11"/>
      <c r="BOH11" s="12"/>
      <c r="BOI11" s="13"/>
      <c r="BOJ11" s="14"/>
      <c r="BOK11" s="15"/>
      <c r="BOL11" s="7"/>
      <c r="BOM11" s="8"/>
      <c r="BOO11" s="10"/>
      <c r="BOP11" s="11"/>
      <c r="BOQ11" s="12"/>
      <c r="BOR11" s="13"/>
      <c r="BOS11" s="14"/>
      <c r="BOT11" s="15"/>
      <c r="BOU11" s="7"/>
      <c r="BOV11" s="8"/>
      <c r="BOX11" s="10"/>
      <c r="BOY11" s="11"/>
      <c r="BOZ11" s="12"/>
      <c r="BPA11" s="13"/>
      <c r="BPB11" s="14"/>
      <c r="BPC11" s="15"/>
      <c r="BPD11" s="7"/>
      <c r="BPE11" s="8"/>
      <c r="BPG11" s="10"/>
      <c r="BPH11" s="11"/>
      <c r="BPI11" s="12"/>
      <c r="BPJ11" s="13"/>
      <c r="BPK11" s="14"/>
      <c r="BPL11" s="15"/>
      <c r="BPM11" s="7"/>
      <c r="BPN11" s="8"/>
      <c r="BPP11" s="10"/>
      <c r="BPQ11" s="11"/>
      <c r="BPR11" s="12"/>
      <c r="BPS11" s="13"/>
      <c r="BPT11" s="14"/>
      <c r="BPU11" s="15"/>
      <c r="BPV11" s="7"/>
      <c r="BPW11" s="8"/>
      <c r="BPY11" s="10"/>
      <c r="BPZ11" s="11"/>
      <c r="BQA11" s="12"/>
      <c r="BQB11" s="13"/>
      <c r="BQC11" s="14"/>
      <c r="BQD11" s="15"/>
      <c r="BQE11" s="7"/>
      <c r="BQF11" s="8"/>
      <c r="BQH11" s="10"/>
      <c r="BQI11" s="11"/>
      <c r="BQJ11" s="12"/>
      <c r="BQK11" s="13"/>
      <c r="BQL11" s="14"/>
      <c r="BQM11" s="15"/>
      <c r="BQN11" s="7"/>
      <c r="BQO11" s="8"/>
      <c r="BQQ11" s="10"/>
      <c r="BQR11" s="11"/>
      <c r="BQS11" s="12"/>
      <c r="BQT11" s="13"/>
      <c r="BQU11" s="14"/>
      <c r="BQV11" s="15"/>
      <c r="BQW11" s="7"/>
      <c r="BQX11" s="8"/>
      <c r="BQZ11" s="10"/>
      <c r="BRA11" s="11"/>
      <c r="BRB11" s="12"/>
      <c r="BRC11" s="13"/>
      <c r="BRD11" s="14"/>
      <c r="BRE11" s="15"/>
      <c r="BRF11" s="7"/>
      <c r="BRG11" s="8"/>
      <c r="BRI11" s="10"/>
      <c r="BRJ11" s="11"/>
      <c r="BRK11" s="12"/>
      <c r="BRL11" s="13"/>
      <c r="BRM11" s="14"/>
      <c r="BRN11" s="15"/>
      <c r="BRO11" s="7"/>
      <c r="BRP11" s="8"/>
      <c r="BRR11" s="10"/>
      <c r="BRS11" s="11"/>
      <c r="BRT11" s="12"/>
      <c r="BRU11" s="13"/>
      <c r="BRV11" s="14"/>
      <c r="BRW11" s="15"/>
      <c r="BRX11" s="7"/>
      <c r="BRY11" s="8"/>
      <c r="BSA11" s="10"/>
      <c r="BSB11" s="11"/>
      <c r="BSC11" s="12"/>
      <c r="BSD11" s="13"/>
      <c r="BSE11" s="14"/>
      <c r="BSF11" s="15"/>
      <c r="BSG11" s="7"/>
      <c r="BSH11" s="8"/>
      <c r="BSJ11" s="10"/>
      <c r="BSK11" s="11"/>
      <c r="BSL11" s="12"/>
      <c r="BSM11" s="13"/>
      <c r="BSN11" s="14"/>
      <c r="BSO11" s="15"/>
      <c r="BSP11" s="7"/>
      <c r="BSQ11" s="8"/>
      <c r="BSS11" s="10"/>
      <c r="BST11" s="11"/>
      <c r="BSU11" s="12"/>
      <c r="BSV11" s="13"/>
      <c r="BSW11" s="14"/>
      <c r="BSX11" s="15"/>
      <c r="BSY11" s="7"/>
      <c r="BSZ11" s="8"/>
      <c r="BTB11" s="10"/>
      <c r="BTC11" s="11"/>
      <c r="BTD11" s="12"/>
      <c r="BTE11" s="13"/>
      <c r="BTF11" s="14"/>
      <c r="BTG11" s="15"/>
      <c r="BTH11" s="7"/>
      <c r="BTI11" s="8"/>
      <c r="BTK11" s="10"/>
      <c r="BTL11" s="11"/>
      <c r="BTM11" s="12"/>
      <c r="BTN11" s="13"/>
      <c r="BTO11" s="14"/>
      <c r="BTP11" s="15"/>
      <c r="BTQ11" s="7"/>
      <c r="BTR11" s="8"/>
      <c r="BTT11" s="10"/>
      <c r="BTU11" s="11"/>
      <c r="BTV11" s="12"/>
      <c r="BTW11" s="13"/>
      <c r="BTX11" s="14"/>
      <c r="BTY11" s="15"/>
      <c r="BTZ11" s="7"/>
      <c r="BUA11" s="8"/>
      <c r="BUC11" s="10"/>
      <c r="BUD11" s="11"/>
      <c r="BUE11" s="12"/>
      <c r="BUF11" s="13"/>
      <c r="BUG11" s="14"/>
      <c r="BUH11" s="15"/>
      <c r="BUI11" s="7"/>
      <c r="BUJ11" s="8"/>
      <c r="BUL11" s="10"/>
      <c r="BUM11" s="11"/>
      <c r="BUN11" s="12"/>
      <c r="BUO11" s="13"/>
      <c r="BUP11" s="14"/>
      <c r="BUQ11" s="15"/>
      <c r="BUR11" s="7"/>
      <c r="BUS11" s="8"/>
      <c r="BUU11" s="10"/>
      <c r="BUV11" s="11"/>
      <c r="BUW11" s="12"/>
      <c r="BUX11" s="13"/>
      <c r="BUY11" s="14"/>
      <c r="BUZ11" s="15"/>
      <c r="BVA11" s="7"/>
      <c r="BVB11" s="8"/>
      <c r="BVD11" s="10"/>
      <c r="BVE11" s="11"/>
      <c r="BVF11" s="12"/>
      <c r="BVG11" s="13"/>
      <c r="BVH11" s="14"/>
      <c r="BVI11" s="15"/>
      <c r="BVJ11" s="7"/>
      <c r="BVK11" s="8"/>
      <c r="BVM11" s="10"/>
      <c r="BVN11" s="11"/>
      <c r="BVO11" s="12"/>
      <c r="BVP11" s="13"/>
      <c r="BVQ11" s="14"/>
      <c r="BVR11" s="15"/>
      <c r="BVS11" s="7"/>
      <c r="BVT11" s="8"/>
      <c r="BVV11" s="10"/>
      <c r="BVW11" s="11"/>
      <c r="BVX11" s="12"/>
      <c r="BVY11" s="13"/>
      <c r="BVZ11" s="14"/>
      <c r="BWA11" s="15"/>
      <c r="BWB11" s="7"/>
      <c r="BWC11" s="8"/>
      <c r="BWE11" s="10"/>
      <c r="BWF11" s="11"/>
      <c r="BWG11" s="12"/>
      <c r="BWH11" s="13"/>
      <c r="BWI11" s="14"/>
      <c r="BWJ11" s="15"/>
      <c r="BWK11" s="7"/>
      <c r="BWL11" s="8"/>
      <c r="BWN11" s="10"/>
      <c r="BWO11" s="11"/>
      <c r="BWP11" s="12"/>
      <c r="BWQ11" s="13"/>
      <c r="BWR11" s="14"/>
      <c r="BWS11" s="15"/>
      <c r="BWT11" s="7"/>
      <c r="BWU11" s="8"/>
      <c r="BWW11" s="10"/>
      <c r="BWX11" s="11"/>
      <c r="BWY11" s="12"/>
      <c r="BWZ11" s="13"/>
      <c r="BXA11" s="14"/>
      <c r="BXB11" s="15"/>
      <c r="BXC11" s="7"/>
      <c r="BXD11" s="8"/>
      <c r="BXF11" s="10"/>
      <c r="BXG11" s="11"/>
      <c r="BXH11" s="12"/>
      <c r="BXI11" s="13"/>
      <c r="BXJ11" s="14"/>
      <c r="BXK11" s="15"/>
      <c r="BXL11" s="7"/>
      <c r="BXM11" s="8"/>
      <c r="BXO11" s="10"/>
      <c r="BXP11" s="11"/>
      <c r="BXQ11" s="12"/>
      <c r="BXR11" s="13"/>
      <c r="BXS11" s="14"/>
      <c r="BXT11" s="15"/>
      <c r="BXU11" s="7"/>
      <c r="BXV11" s="8"/>
      <c r="BXX11" s="10"/>
      <c r="BXY11" s="11"/>
      <c r="BXZ11" s="12"/>
      <c r="BYA11" s="13"/>
      <c r="BYB11" s="14"/>
      <c r="BYC11" s="15"/>
      <c r="BYD11" s="7"/>
      <c r="BYE11" s="8"/>
      <c r="BYG11" s="10"/>
      <c r="BYH11" s="11"/>
      <c r="BYI11" s="12"/>
      <c r="BYJ11" s="13"/>
      <c r="BYK11" s="14"/>
      <c r="BYL11" s="15"/>
      <c r="BYM11" s="7"/>
      <c r="BYN11" s="8"/>
      <c r="BYP11" s="10"/>
      <c r="BYQ11" s="11"/>
      <c r="BYR11" s="12"/>
      <c r="BYS11" s="13"/>
      <c r="BYT11" s="14"/>
      <c r="BYU11" s="15"/>
      <c r="BYV11" s="7"/>
      <c r="BYW11" s="8"/>
      <c r="BYY11" s="10"/>
      <c r="BYZ11" s="11"/>
      <c r="BZA11" s="12"/>
      <c r="BZB11" s="13"/>
      <c r="BZC11" s="14"/>
      <c r="BZD11" s="15"/>
      <c r="BZE11" s="7"/>
      <c r="BZF11" s="8"/>
      <c r="BZH11" s="10"/>
      <c r="BZI11" s="11"/>
      <c r="BZJ11" s="12"/>
      <c r="BZK11" s="13"/>
      <c r="BZL11" s="14"/>
      <c r="BZM11" s="15"/>
      <c r="BZN11" s="7"/>
      <c r="BZO11" s="8"/>
      <c r="BZQ11" s="10"/>
      <c r="BZR11" s="11"/>
      <c r="BZS11" s="12"/>
      <c r="BZT11" s="13"/>
      <c r="BZU11" s="14"/>
      <c r="BZV11" s="15"/>
      <c r="BZW11" s="7"/>
      <c r="BZX11" s="8"/>
      <c r="BZZ11" s="10"/>
      <c r="CAA11" s="11"/>
      <c r="CAB11" s="12"/>
      <c r="CAC11" s="13"/>
      <c r="CAD11" s="14"/>
      <c r="CAE11" s="15"/>
      <c r="CAF11" s="7"/>
      <c r="CAG11" s="8"/>
      <c r="CAI11" s="10"/>
      <c r="CAJ11" s="11"/>
      <c r="CAK11" s="12"/>
      <c r="CAL11" s="13"/>
      <c r="CAM11" s="14"/>
      <c r="CAN11" s="15"/>
      <c r="CAO11" s="7"/>
      <c r="CAP11" s="8"/>
      <c r="CAR11" s="10"/>
      <c r="CAS11" s="11"/>
      <c r="CAT11" s="12"/>
      <c r="CAU11" s="13"/>
      <c r="CAV11" s="14"/>
      <c r="CAW11" s="15"/>
      <c r="CAX11" s="7"/>
      <c r="CAY11" s="8"/>
      <c r="CBA11" s="10"/>
      <c r="CBB11" s="11"/>
      <c r="CBC11" s="12"/>
      <c r="CBD11" s="13"/>
      <c r="CBE11" s="14"/>
      <c r="CBF11" s="15"/>
      <c r="CBG11" s="7"/>
      <c r="CBH11" s="8"/>
      <c r="CBJ11" s="10"/>
      <c r="CBK11" s="11"/>
      <c r="CBL11" s="12"/>
      <c r="CBM11" s="13"/>
      <c r="CBN11" s="14"/>
      <c r="CBO11" s="15"/>
      <c r="CBP11" s="7"/>
      <c r="CBQ11" s="8"/>
      <c r="CBS11" s="10"/>
      <c r="CBT11" s="11"/>
      <c r="CBU11" s="12"/>
      <c r="CBV11" s="13"/>
      <c r="CBW11" s="14"/>
      <c r="CBX11" s="15"/>
      <c r="CBY11" s="7"/>
      <c r="CBZ11" s="8"/>
      <c r="CCB11" s="10"/>
      <c r="CCC11" s="11"/>
      <c r="CCD11" s="12"/>
      <c r="CCE11" s="13"/>
      <c r="CCF11" s="14"/>
      <c r="CCG11" s="15"/>
      <c r="CCH11" s="7"/>
      <c r="CCI11" s="8"/>
      <c r="CCK11" s="10"/>
      <c r="CCL11" s="11"/>
      <c r="CCM11" s="12"/>
      <c r="CCN11" s="13"/>
      <c r="CCO11" s="14"/>
      <c r="CCP11" s="15"/>
      <c r="CCQ11" s="7"/>
      <c r="CCR11" s="8"/>
      <c r="CCT11" s="10"/>
      <c r="CCU11" s="11"/>
      <c r="CCV11" s="12"/>
      <c r="CCW11" s="13"/>
      <c r="CCX11" s="14"/>
      <c r="CCY11" s="15"/>
      <c r="CCZ11" s="7"/>
      <c r="CDA11" s="8"/>
      <c r="CDC11" s="10"/>
      <c r="CDD11" s="11"/>
      <c r="CDE11" s="12"/>
      <c r="CDF11" s="13"/>
      <c r="CDG11" s="14"/>
      <c r="CDH11" s="15"/>
      <c r="CDI11" s="7"/>
      <c r="CDJ11" s="8"/>
      <c r="CDL11" s="10"/>
      <c r="CDM11" s="11"/>
      <c r="CDN11" s="12"/>
      <c r="CDO11" s="13"/>
      <c r="CDP11" s="14"/>
      <c r="CDQ11" s="15"/>
      <c r="CDR11" s="7"/>
      <c r="CDS11" s="8"/>
      <c r="CDU11" s="10"/>
      <c r="CDV11" s="11"/>
      <c r="CDW11" s="12"/>
      <c r="CDX11" s="13"/>
      <c r="CDY11" s="14"/>
      <c r="CDZ11" s="15"/>
      <c r="CEA11" s="7"/>
      <c r="CEB11" s="8"/>
      <c r="CED11" s="10"/>
      <c r="CEE11" s="11"/>
      <c r="CEF11" s="12"/>
      <c r="CEG11" s="13"/>
      <c r="CEH11" s="14"/>
      <c r="CEI11" s="15"/>
      <c r="CEJ11" s="7"/>
      <c r="CEK11" s="8"/>
      <c r="CEM11" s="10"/>
      <c r="CEN11" s="11"/>
      <c r="CEO11" s="12"/>
      <c r="CEP11" s="13"/>
      <c r="CEQ11" s="14"/>
      <c r="CER11" s="15"/>
      <c r="CES11" s="7"/>
      <c r="CET11" s="8"/>
      <c r="CEV11" s="10"/>
      <c r="CEW11" s="11"/>
      <c r="CEX11" s="12"/>
      <c r="CEY11" s="13"/>
      <c r="CEZ11" s="14"/>
      <c r="CFA11" s="15"/>
      <c r="CFB11" s="7"/>
      <c r="CFC11" s="8"/>
      <c r="CFE11" s="10"/>
      <c r="CFF11" s="11"/>
      <c r="CFG11" s="12"/>
      <c r="CFH11" s="13"/>
      <c r="CFI11" s="14"/>
      <c r="CFJ11" s="15"/>
      <c r="CFK11" s="7"/>
      <c r="CFL11" s="8"/>
      <c r="CFN11" s="10"/>
      <c r="CFO11" s="11"/>
      <c r="CFP11" s="12"/>
      <c r="CFQ11" s="13"/>
      <c r="CFR11" s="14"/>
      <c r="CFS11" s="15"/>
      <c r="CFT11" s="7"/>
      <c r="CFU11" s="8"/>
      <c r="CFW11" s="10"/>
      <c r="CFX11" s="11"/>
      <c r="CFY11" s="12"/>
      <c r="CFZ11" s="13"/>
      <c r="CGA11" s="14"/>
      <c r="CGB11" s="15"/>
      <c r="CGC11" s="7"/>
      <c r="CGD11" s="8"/>
      <c r="CGF11" s="10"/>
      <c r="CGG11" s="11"/>
      <c r="CGH11" s="12"/>
      <c r="CGI11" s="13"/>
      <c r="CGJ11" s="14"/>
      <c r="CGK11" s="15"/>
      <c r="CGL11" s="7"/>
      <c r="CGM11" s="8"/>
      <c r="CGO11" s="10"/>
      <c r="CGP11" s="11"/>
      <c r="CGQ11" s="12"/>
      <c r="CGR11" s="13"/>
      <c r="CGS11" s="14"/>
      <c r="CGT11" s="15"/>
      <c r="CGU11" s="7"/>
      <c r="CGV11" s="8"/>
      <c r="CGX11" s="10"/>
      <c r="CGY11" s="11"/>
      <c r="CGZ11" s="12"/>
      <c r="CHA11" s="13"/>
      <c r="CHB11" s="14"/>
      <c r="CHC11" s="15"/>
      <c r="CHD11" s="7"/>
      <c r="CHE11" s="8"/>
      <c r="CHG11" s="10"/>
      <c r="CHH11" s="11"/>
      <c r="CHI11" s="12"/>
      <c r="CHJ11" s="13"/>
      <c r="CHK11" s="14"/>
      <c r="CHL11" s="15"/>
      <c r="CHM11" s="7"/>
      <c r="CHN11" s="8"/>
      <c r="CHP11" s="10"/>
      <c r="CHQ11" s="11"/>
      <c r="CHR11" s="12"/>
      <c r="CHS11" s="13"/>
      <c r="CHT11" s="14"/>
      <c r="CHU11" s="15"/>
      <c r="CHV11" s="7"/>
      <c r="CHW11" s="8"/>
      <c r="CHY11" s="10"/>
      <c r="CHZ11" s="11"/>
      <c r="CIA11" s="12"/>
      <c r="CIB11" s="13"/>
      <c r="CIC11" s="14"/>
      <c r="CID11" s="15"/>
      <c r="CIE11" s="7"/>
      <c r="CIF11" s="8"/>
      <c r="CIH11" s="10"/>
      <c r="CII11" s="11"/>
      <c r="CIJ11" s="12"/>
      <c r="CIK11" s="13"/>
      <c r="CIL11" s="14"/>
      <c r="CIM11" s="15"/>
      <c r="CIN11" s="7"/>
      <c r="CIO11" s="8"/>
      <c r="CIQ11" s="10"/>
      <c r="CIR11" s="11"/>
      <c r="CIS11" s="12"/>
      <c r="CIT11" s="13"/>
      <c r="CIU11" s="14"/>
      <c r="CIV11" s="15"/>
      <c r="CIW11" s="7"/>
      <c r="CIX11" s="8"/>
      <c r="CIZ11" s="10"/>
      <c r="CJA11" s="11"/>
      <c r="CJB11" s="12"/>
      <c r="CJC11" s="13"/>
      <c r="CJD11" s="14"/>
      <c r="CJE11" s="15"/>
      <c r="CJF11" s="7"/>
      <c r="CJG11" s="8"/>
      <c r="CJI11" s="10"/>
      <c r="CJJ11" s="11"/>
      <c r="CJK11" s="12"/>
      <c r="CJL11" s="13"/>
      <c r="CJM11" s="14"/>
      <c r="CJN11" s="15"/>
      <c r="CJO11" s="7"/>
      <c r="CJP11" s="8"/>
      <c r="CJR11" s="10"/>
      <c r="CJS11" s="11"/>
      <c r="CJT11" s="12"/>
      <c r="CJU11" s="13"/>
      <c r="CJV11" s="14"/>
      <c r="CJW11" s="15"/>
      <c r="CJX11" s="7"/>
      <c r="CJY11" s="8"/>
      <c r="CKA11" s="10"/>
      <c r="CKB11" s="11"/>
      <c r="CKC11" s="12"/>
      <c r="CKD11" s="13"/>
      <c r="CKE11" s="14"/>
      <c r="CKF11" s="15"/>
      <c r="CKG11" s="7"/>
      <c r="CKH11" s="8"/>
      <c r="CKJ11" s="10"/>
      <c r="CKK11" s="11"/>
      <c r="CKL11" s="12"/>
      <c r="CKM11" s="13"/>
      <c r="CKN11" s="14"/>
      <c r="CKO11" s="15"/>
      <c r="CKP11" s="7"/>
      <c r="CKQ11" s="8"/>
      <c r="CKS11" s="10"/>
      <c r="CKT11" s="11"/>
      <c r="CKU11" s="12"/>
      <c r="CKV11" s="13"/>
      <c r="CKW11" s="14"/>
      <c r="CKX11" s="15"/>
      <c r="CKY11" s="7"/>
      <c r="CKZ11" s="8"/>
      <c r="CLB11" s="10"/>
      <c r="CLC11" s="11"/>
      <c r="CLD11" s="12"/>
      <c r="CLE11" s="13"/>
      <c r="CLF11" s="14"/>
      <c r="CLG11" s="15"/>
      <c r="CLH11" s="7"/>
      <c r="CLI11" s="8"/>
      <c r="CLK11" s="10"/>
      <c r="CLL11" s="11"/>
      <c r="CLM11" s="12"/>
      <c r="CLN11" s="13"/>
      <c r="CLO11" s="14"/>
      <c r="CLP11" s="15"/>
      <c r="CLQ11" s="7"/>
      <c r="CLR11" s="8"/>
      <c r="CLT11" s="10"/>
      <c r="CLU11" s="11"/>
      <c r="CLV11" s="12"/>
      <c r="CLW11" s="13"/>
      <c r="CLX11" s="14"/>
      <c r="CLY11" s="15"/>
      <c r="CLZ11" s="7"/>
      <c r="CMA11" s="8"/>
      <c r="CMC11" s="10"/>
      <c r="CMD11" s="11"/>
      <c r="CME11" s="12"/>
      <c r="CMF11" s="13"/>
      <c r="CMG11" s="14"/>
      <c r="CMH11" s="15"/>
      <c r="CMI11" s="7"/>
      <c r="CMJ11" s="8"/>
      <c r="CML11" s="10"/>
      <c r="CMM11" s="11"/>
      <c r="CMN11" s="12"/>
      <c r="CMO11" s="13"/>
      <c r="CMP11" s="14"/>
      <c r="CMQ11" s="15"/>
      <c r="CMR11" s="7"/>
      <c r="CMS11" s="8"/>
      <c r="CMU11" s="10"/>
      <c r="CMV11" s="11"/>
      <c r="CMW11" s="12"/>
      <c r="CMX11" s="13"/>
      <c r="CMY11" s="14"/>
      <c r="CMZ11" s="15"/>
      <c r="CNA11" s="7"/>
      <c r="CNB11" s="8"/>
      <c r="CND11" s="10"/>
      <c r="CNE11" s="11"/>
      <c r="CNF11" s="12"/>
      <c r="CNG11" s="13"/>
      <c r="CNH11" s="14"/>
      <c r="CNI11" s="15"/>
      <c r="CNJ11" s="7"/>
      <c r="CNK11" s="8"/>
      <c r="CNM11" s="10"/>
      <c r="CNN11" s="11"/>
      <c r="CNO11" s="12"/>
      <c r="CNP11" s="13"/>
      <c r="CNQ11" s="14"/>
      <c r="CNR11" s="15"/>
      <c r="CNS11" s="7"/>
      <c r="CNT11" s="8"/>
      <c r="CNV11" s="10"/>
      <c r="CNW11" s="11"/>
      <c r="CNX11" s="12"/>
      <c r="CNY11" s="13"/>
      <c r="CNZ11" s="14"/>
      <c r="COA11" s="15"/>
      <c r="COB11" s="7"/>
      <c r="COC11" s="8"/>
      <c r="COE11" s="10"/>
      <c r="COF11" s="11"/>
      <c r="COG11" s="12"/>
      <c r="COH11" s="13"/>
      <c r="COI11" s="14"/>
      <c r="COJ11" s="15"/>
      <c r="COK11" s="7"/>
      <c r="COL11" s="8"/>
      <c r="CON11" s="10"/>
      <c r="COO11" s="11"/>
      <c r="COP11" s="12"/>
      <c r="COQ11" s="13"/>
      <c r="COR11" s="14"/>
      <c r="COS11" s="15"/>
      <c r="COT11" s="7"/>
      <c r="COU11" s="8"/>
      <c r="COW11" s="10"/>
      <c r="COX11" s="11"/>
      <c r="COY11" s="12"/>
      <c r="COZ11" s="13"/>
      <c r="CPA11" s="14"/>
      <c r="CPB11" s="15"/>
      <c r="CPC11" s="7"/>
      <c r="CPD11" s="8"/>
      <c r="CPF11" s="10"/>
      <c r="CPG11" s="11"/>
      <c r="CPH11" s="12"/>
      <c r="CPI11" s="13"/>
      <c r="CPJ11" s="14"/>
      <c r="CPK11" s="15"/>
      <c r="CPL11" s="7"/>
      <c r="CPM11" s="8"/>
      <c r="CPO11" s="10"/>
      <c r="CPP11" s="11"/>
      <c r="CPQ11" s="12"/>
      <c r="CPR11" s="13"/>
      <c r="CPS11" s="14"/>
      <c r="CPT11" s="15"/>
      <c r="CPU11" s="7"/>
      <c r="CPV11" s="8"/>
      <c r="CPX11" s="10"/>
      <c r="CPY11" s="11"/>
      <c r="CPZ11" s="12"/>
      <c r="CQA11" s="13"/>
      <c r="CQB11" s="14"/>
      <c r="CQC11" s="15"/>
      <c r="CQD11" s="7"/>
      <c r="CQE11" s="8"/>
      <c r="CQG11" s="10"/>
      <c r="CQH11" s="11"/>
      <c r="CQI11" s="12"/>
      <c r="CQJ11" s="13"/>
      <c r="CQK11" s="14"/>
      <c r="CQL11" s="15"/>
      <c r="CQM11" s="7"/>
      <c r="CQN11" s="8"/>
      <c r="CQP11" s="10"/>
      <c r="CQQ11" s="11"/>
      <c r="CQR11" s="12"/>
      <c r="CQS11" s="13"/>
      <c r="CQT11" s="14"/>
      <c r="CQU11" s="15"/>
      <c r="CQV11" s="7"/>
      <c r="CQW11" s="8"/>
      <c r="CQY11" s="10"/>
      <c r="CQZ11" s="11"/>
      <c r="CRA11" s="12"/>
      <c r="CRB11" s="13"/>
      <c r="CRC11" s="14"/>
      <c r="CRD11" s="15"/>
      <c r="CRE11" s="7"/>
      <c r="CRF11" s="8"/>
      <c r="CRH11" s="10"/>
      <c r="CRI11" s="11"/>
      <c r="CRJ11" s="12"/>
      <c r="CRK11" s="13"/>
      <c r="CRL11" s="14"/>
      <c r="CRM11" s="15"/>
      <c r="CRN11" s="7"/>
      <c r="CRO11" s="8"/>
      <c r="CRQ11" s="10"/>
      <c r="CRR11" s="11"/>
      <c r="CRS11" s="12"/>
      <c r="CRT11" s="13"/>
      <c r="CRU11" s="14"/>
      <c r="CRV11" s="15"/>
      <c r="CRW11" s="7"/>
      <c r="CRX11" s="8"/>
      <c r="CRZ11" s="10"/>
      <c r="CSA11" s="11"/>
      <c r="CSB11" s="12"/>
      <c r="CSC11" s="13"/>
      <c r="CSD11" s="14"/>
      <c r="CSE11" s="15"/>
      <c r="CSF11" s="7"/>
      <c r="CSG11" s="8"/>
      <c r="CSI11" s="10"/>
      <c r="CSJ11" s="11"/>
      <c r="CSK11" s="12"/>
      <c r="CSL11" s="13"/>
      <c r="CSM11" s="14"/>
      <c r="CSN11" s="15"/>
      <c r="CSO11" s="7"/>
      <c r="CSP11" s="8"/>
      <c r="CSR11" s="10"/>
      <c r="CSS11" s="11"/>
      <c r="CST11" s="12"/>
      <c r="CSU11" s="13"/>
      <c r="CSV11" s="14"/>
      <c r="CSW11" s="15"/>
      <c r="CSX11" s="7"/>
      <c r="CSY11" s="8"/>
      <c r="CTA11" s="10"/>
      <c r="CTB11" s="11"/>
      <c r="CTC11" s="12"/>
      <c r="CTD11" s="13"/>
      <c r="CTE11" s="14"/>
      <c r="CTF11" s="15"/>
      <c r="CTG11" s="7"/>
      <c r="CTH11" s="8"/>
      <c r="CTJ11" s="10"/>
      <c r="CTK11" s="11"/>
      <c r="CTL11" s="12"/>
      <c r="CTM11" s="13"/>
      <c r="CTN11" s="14"/>
      <c r="CTO11" s="15"/>
      <c r="CTP11" s="7"/>
      <c r="CTQ11" s="8"/>
      <c r="CTS11" s="10"/>
      <c r="CTT11" s="11"/>
      <c r="CTU11" s="12"/>
      <c r="CTV11" s="13"/>
      <c r="CTW11" s="14"/>
      <c r="CTX11" s="15"/>
      <c r="CTY11" s="7"/>
      <c r="CTZ11" s="8"/>
      <c r="CUB11" s="10"/>
      <c r="CUC11" s="11"/>
      <c r="CUD11" s="12"/>
      <c r="CUE11" s="13"/>
      <c r="CUF11" s="14"/>
      <c r="CUG11" s="15"/>
      <c r="CUH11" s="7"/>
      <c r="CUI11" s="8"/>
      <c r="CUK11" s="10"/>
      <c r="CUL11" s="11"/>
      <c r="CUM11" s="12"/>
      <c r="CUN11" s="13"/>
      <c r="CUO11" s="14"/>
      <c r="CUP11" s="15"/>
      <c r="CUQ11" s="7"/>
      <c r="CUR11" s="8"/>
      <c r="CUT11" s="10"/>
      <c r="CUU11" s="11"/>
      <c r="CUV11" s="12"/>
      <c r="CUW11" s="13"/>
      <c r="CUX11" s="14"/>
      <c r="CUY11" s="15"/>
      <c r="CUZ11" s="7"/>
      <c r="CVA11" s="8"/>
      <c r="CVC11" s="10"/>
      <c r="CVD11" s="11"/>
      <c r="CVE11" s="12"/>
      <c r="CVF11" s="13"/>
      <c r="CVG11" s="14"/>
      <c r="CVH11" s="15"/>
      <c r="CVI11" s="7"/>
      <c r="CVJ11" s="8"/>
      <c r="CVL11" s="10"/>
      <c r="CVM11" s="11"/>
      <c r="CVN11" s="12"/>
      <c r="CVO11" s="13"/>
      <c r="CVP11" s="14"/>
      <c r="CVQ11" s="15"/>
      <c r="CVR11" s="7"/>
      <c r="CVS11" s="8"/>
      <c r="CVU11" s="10"/>
      <c r="CVV11" s="11"/>
      <c r="CVW11" s="12"/>
      <c r="CVX11" s="13"/>
      <c r="CVY11" s="14"/>
      <c r="CVZ11" s="15"/>
      <c r="CWA11" s="7"/>
      <c r="CWB11" s="8"/>
      <c r="CWD11" s="10"/>
      <c r="CWE11" s="11"/>
      <c r="CWF11" s="12"/>
      <c r="CWG11" s="13"/>
      <c r="CWH11" s="14"/>
      <c r="CWI11" s="15"/>
      <c r="CWJ11" s="7"/>
      <c r="CWK11" s="8"/>
      <c r="CWM11" s="10"/>
      <c r="CWN11" s="11"/>
      <c r="CWO11" s="12"/>
      <c r="CWP11" s="13"/>
      <c r="CWQ11" s="14"/>
      <c r="CWR11" s="15"/>
      <c r="CWS11" s="7"/>
      <c r="CWT11" s="8"/>
      <c r="CWV11" s="10"/>
      <c r="CWW11" s="11"/>
      <c r="CWX11" s="12"/>
      <c r="CWY11" s="13"/>
      <c r="CWZ11" s="14"/>
      <c r="CXA11" s="15"/>
      <c r="CXB11" s="7"/>
      <c r="CXC11" s="8"/>
      <c r="CXE11" s="10"/>
      <c r="CXF11" s="11"/>
      <c r="CXG11" s="12"/>
      <c r="CXH11" s="13"/>
      <c r="CXI11" s="14"/>
      <c r="CXJ11" s="15"/>
      <c r="CXK11" s="7"/>
      <c r="CXL11" s="8"/>
      <c r="CXN11" s="10"/>
      <c r="CXO11" s="11"/>
      <c r="CXP11" s="12"/>
      <c r="CXQ11" s="13"/>
      <c r="CXR11" s="14"/>
      <c r="CXS11" s="15"/>
      <c r="CXT11" s="7"/>
      <c r="CXU11" s="8"/>
      <c r="CXW11" s="10"/>
      <c r="CXX11" s="11"/>
      <c r="CXY11" s="12"/>
      <c r="CXZ11" s="13"/>
      <c r="CYA11" s="14"/>
      <c r="CYB11" s="15"/>
      <c r="CYC11" s="7"/>
      <c r="CYD11" s="8"/>
      <c r="CYF11" s="10"/>
      <c r="CYG11" s="11"/>
      <c r="CYH11" s="12"/>
      <c r="CYI11" s="13"/>
      <c r="CYJ11" s="14"/>
      <c r="CYK11" s="15"/>
      <c r="CYL11" s="7"/>
      <c r="CYM11" s="8"/>
      <c r="CYO11" s="10"/>
      <c r="CYP11" s="11"/>
      <c r="CYQ11" s="12"/>
      <c r="CYR11" s="13"/>
      <c r="CYS11" s="14"/>
      <c r="CYT11" s="15"/>
      <c r="CYU11" s="7"/>
      <c r="CYV11" s="8"/>
      <c r="CYX11" s="10"/>
      <c r="CYY11" s="11"/>
      <c r="CYZ11" s="12"/>
      <c r="CZA11" s="13"/>
      <c r="CZB11" s="14"/>
      <c r="CZC11" s="15"/>
      <c r="CZD11" s="7"/>
      <c r="CZE11" s="8"/>
      <c r="CZG11" s="10"/>
      <c r="CZH11" s="11"/>
      <c r="CZI11" s="12"/>
      <c r="CZJ11" s="13"/>
      <c r="CZK11" s="14"/>
      <c r="CZL11" s="15"/>
      <c r="CZM11" s="7"/>
      <c r="CZN11" s="8"/>
      <c r="CZP11" s="10"/>
      <c r="CZQ11" s="11"/>
      <c r="CZR11" s="12"/>
      <c r="CZS11" s="13"/>
      <c r="CZT11" s="14"/>
      <c r="CZU11" s="15"/>
      <c r="CZV11" s="7"/>
      <c r="CZW11" s="8"/>
      <c r="CZY11" s="10"/>
      <c r="CZZ11" s="11"/>
      <c r="DAA11" s="12"/>
      <c r="DAB11" s="13"/>
      <c r="DAC11" s="14"/>
      <c r="DAD11" s="15"/>
      <c r="DAE11" s="7"/>
      <c r="DAF11" s="8"/>
      <c r="DAH11" s="10"/>
      <c r="DAI11" s="11"/>
      <c r="DAJ11" s="12"/>
      <c r="DAK11" s="13"/>
      <c r="DAL11" s="14"/>
      <c r="DAM11" s="15"/>
      <c r="DAN11" s="7"/>
      <c r="DAO11" s="8"/>
      <c r="DAQ11" s="10"/>
      <c r="DAR11" s="11"/>
      <c r="DAS11" s="12"/>
      <c r="DAT11" s="13"/>
      <c r="DAU11" s="14"/>
      <c r="DAV11" s="15"/>
      <c r="DAW11" s="7"/>
      <c r="DAX11" s="8"/>
      <c r="DAZ11" s="10"/>
      <c r="DBA11" s="11"/>
      <c r="DBB11" s="12"/>
      <c r="DBC11" s="13"/>
      <c r="DBD11" s="14"/>
      <c r="DBE11" s="15"/>
      <c r="DBF11" s="7"/>
      <c r="DBG11" s="8"/>
      <c r="DBI11" s="10"/>
      <c r="DBJ11" s="11"/>
      <c r="DBK11" s="12"/>
      <c r="DBL11" s="13"/>
      <c r="DBM11" s="14"/>
      <c r="DBN11" s="15"/>
      <c r="DBO11" s="7"/>
      <c r="DBP11" s="8"/>
      <c r="DBR11" s="10"/>
      <c r="DBS11" s="11"/>
      <c r="DBT11" s="12"/>
      <c r="DBU11" s="13"/>
      <c r="DBV11" s="14"/>
      <c r="DBW11" s="15"/>
      <c r="DBX11" s="7"/>
      <c r="DBY11" s="8"/>
      <c r="DCA11" s="10"/>
      <c r="DCB11" s="11"/>
      <c r="DCC11" s="12"/>
      <c r="DCD11" s="13"/>
      <c r="DCE11" s="14"/>
      <c r="DCF11" s="15"/>
      <c r="DCG11" s="7"/>
      <c r="DCH11" s="8"/>
      <c r="DCJ11" s="10"/>
      <c r="DCK11" s="11"/>
      <c r="DCL11" s="12"/>
      <c r="DCM11" s="13"/>
      <c r="DCN11" s="14"/>
      <c r="DCO11" s="15"/>
      <c r="DCP11" s="7"/>
      <c r="DCQ11" s="8"/>
      <c r="DCS11" s="10"/>
      <c r="DCT11" s="11"/>
      <c r="DCU11" s="12"/>
      <c r="DCV11" s="13"/>
      <c r="DCW11" s="14"/>
      <c r="DCX11" s="15"/>
      <c r="DCY11" s="7"/>
      <c r="DCZ11" s="8"/>
      <c r="DDB11" s="10"/>
      <c r="DDC11" s="11"/>
      <c r="DDD11" s="12"/>
      <c r="DDE11" s="13"/>
      <c r="DDF11" s="14"/>
      <c r="DDG11" s="15"/>
      <c r="DDH11" s="7"/>
      <c r="DDI11" s="8"/>
      <c r="DDK11" s="10"/>
      <c r="DDL11" s="11"/>
      <c r="DDM11" s="12"/>
      <c r="DDN11" s="13"/>
      <c r="DDO11" s="14"/>
      <c r="DDP11" s="15"/>
      <c r="DDQ11" s="7"/>
      <c r="DDR11" s="8"/>
      <c r="DDT11" s="10"/>
      <c r="DDU11" s="11"/>
      <c r="DDV11" s="12"/>
      <c r="DDW11" s="13"/>
      <c r="DDX11" s="14"/>
      <c r="DDY11" s="15"/>
      <c r="DDZ11" s="7"/>
      <c r="DEA11" s="8"/>
      <c r="DEC11" s="10"/>
      <c r="DED11" s="11"/>
      <c r="DEE11" s="12"/>
      <c r="DEF11" s="13"/>
      <c r="DEG11" s="14"/>
      <c r="DEH11" s="15"/>
      <c r="DEI11" s="7"/>
      <c r="DEJ11" s="8"/>
      <c r="DEL11" s="10"/>
      <c r="DEM11" s="11"/>
      <c r="DEN11" s="12"/>
      <c r="DEO11" s="13"/>
      <c r="DEP11" s="14"/>
      <c r="DEQ11" s="15"/>
      <c r="DER11" s="7"/>
      <c r="DES11" s="8"/>
      <c r="DEU11" s="10"/>
      <c r="DEV11" s="11"/>
      <c r="DEW11" s="12"/>
      <c r="DEX11" s="13"/>
      <c r="DEY11" s="14"/>
      <c r="DEZ11" s="15"/>
      <c r="DFA11" s="7"/>
      <c r="DFB11" s="8"/>
      <c r="DFD11" s="10"/>
      <c r="DFE11" s="11"/>
      <c r="DFF11" s="12"/>
      <c r="DFG11" s="13"/>
      <c r="DFH11" s="14"/>
      <c r="DFI11" s="15"/>
      <c r="DFJ11" s="7"/>
      <c r="DFK11" s="8"/>
      <c r="DFM11" s="10"/>
      <c r="DFN11" s="11"/>
      <c r="DFO11" s="12"/>
      <c r="DFP11" s="13"/>
      <c r="DFQ11" s="14"/>
      <c r="DFR11" s="15"/>
      <c r="DFS11" s="7"/>
      <c r="DFT11" s="8"/>
      <c r="DFV11" s="10"/>
      <c r="DFW11" s="11"/>
      <c r="DFX11" s="12"/>
      <c r="DFY11" s="13"/>
      <c r="DFZ11" s="14"/>
      <c r="DGA11" s="15"/>
      <c r="DGB11" s="7"/>
      <c r="DGC11" s="8"/>
      <c r="DGE11" s="10"/>
      <c r="DGF11" s="11"/>
      <c r="DGG11" s="12"/>
      <c r="DGH11" s="13"/>
      <c r="DGI11" s="14"/>
      <c r="DGJ11" s="15"/>
      <c r="DGK11" s="7"/>
      <c r="DGL11" s="8"/>
      <c r="DGN11" s="10"/>
      <c r="DGO11" s="11"/>
      <c r="DGP11" s="12"/>
      <c r="DGQ11" s="13"/>
      <c r="DGR11" s="14"/>
      <c r="DGS11" s="15"/>
      <c r="DGT11" s="7"/>
      <c r="DGU11" s="8"/>
      <c r="DGW11" s="10"/>
      <c r="DGX11" s="11"/>
      <c r="DGY11" s="12"/>
      <c r="DGZ11" s="13"/>
      <c r="DHA11" s="14"/>
      <c r="DHB11" s="15"/>
      <c r="DHC11" s="7"/>
      <c r="DHD11" s="8"/>
      <c r="DHF11" s="10"/>
      <c r="DHG11" s="11"/>
      <c r="DHH11" s="12"/>
      <c r="DHI11" s="13"/>
      <c r="DHJ11" s="14"/>
      <c r="DHK11" s="15"/>
      <c r="DHL11" s="7"/>
      <c r="DHM11" s="8"/>
      <c r="DHO11" s="10"/>
      <c r="DHP11" s="11"/>
      <c r="DHQ11" s="12"/>
      <c r="DHR11" s="13"/>
      <c r="DHS11" s="14"/>
      <c r="DHT11" s="15"/>
      <c r="DHU11" s="7"/>
      <c r="DHV11" s="8"/>
      <c r="DHX11" s="10"/>
      <c r="DHY11" s="11"/>
      <c r="DHZ11" s="12"/>
      <c r="DIA11" s="13"/>
      <c r="DIB11" s="14"/>
      <c r="DIC11" s="15"/>
      <c r="DID11" s="7"/>
      <c r="DIE11" s="8"/>
      <c r="DIG11" s="10"/>
      <c r="DIH11" s="11"/>
      <c r="DII11" s="12"/>
      <c r="DIJ11" s="13"/>
      <c r="DIK11" s="14"/>
      <c r="DIL11" s="15"/>
      <c r="DIM11" s="7"/>
      <c r="DIN11" s="8"/>
      <c r="DIP11" s="10"/>
      <c r="DIQ11" s="11"/>
      <c r="DIR11" s="12"/>
      <c r="DIS11" s="13"/>
      <c r="DIT11" s="14"/>
      <c r="DIU11" s="15"/>
      <c r="DIV11" s="7"/>
      <c r="DIW11" s="8"/>
      <c r="DIY11" s="10"/>
      <c r="DIZ11" s="11"/>
      <c r="DJA11" s="12"/>
      <c r="DJB11" s="13"/>
      <c r="DJC11" s="14"/>
      <c r="DJD11" s="15"/>
      <c r="DJE11" s="7"/>
      <c r="DJF11" s="8"/>
      <c r="DJH11" s="10"/>
      <c r="DJI11" s="11"/>
      <c r="DJJ11" s="12"/>
      <c r="DJK11" s="13"/>
      <c r="DJL11" s="14"/>
      <c r="DJM11" s="15"/>
      <c r="DJN11" s="7"/>
      <c r="DJO11" s="8"/>
      <c r="DJQ11" s="10"/>
      <c r="DJR11" s="11"/>
      <c r="DJS11" s="12"/>
      <c r="DJT11" s="13"/>
      <c r="DJU11" s="14"/>
      <c r="DJV11" s="15"/>
      <c r="DJW11" s="7"/>
      <c r="DJX11" s="8"/>
      <c r="DJZ11" s="10"/>
      <c r="DKA11" s="11"/>
      <c r="DKB11" s="12"/>
      <c r="DKC11" s="13"/>
      <c r="DKD11" s="14"/>
      <c r="DKE11" s="15"/>
      <c r="DKF11" s="7"/>
      <c r="DKG11" s="8"/>
      <c r="DKI11" s="10"/>
      <c r="DKJ11" s="11"/>
      <c r="DKK11" s="12"/>
      <c r="DKL11" s="13"/>
      <c r="DKM11" s="14"/>
      <c r="DKN11" s="15"/>
      <c r="DKO11" s="7"/>
      <c r="DKP11" s="8"/>
      <c r="DKR11" s="10"/>
      <c r="DKS11" s="11"/>
      <c r="DKT11" s="12"/>
      <c r="DKU11" s="13"/>
      <c r="DKV11" s="14"/>
      <c r="DKW11" s="15"/>
      <c r="DKX11" s="7"/>
      <c r="DKY11" s="8"/>
      <c r="DLA11" s="10"/>
      <c r="DLB11" s="11"/>
      <c r="DLC11" s="12"/>
      <c r="DLD11" s="13"/>
      <c r="DLE11" s="14"/>
      <c r="DLF11" s="15"/>
      <c r="DLG11" s="7"/>
      <c r="DLH11" s="8"/>
      <c r="DLJ11" s="10"/>
      <c r="DLK11" s="11"/>
      <c r="DLL11" s="12"/>
      <c r="DLM11" s="13"/>
      <c r="DLN11" s="14"/>
      <c r="DLO11" s="15"/>
      <c r="DLP11" s="7"/>
      <c r="DLQ11" s="8"/>
      <c r="DLS11" s="10"/>
      <c r="DLT11" s="11"/>
      <c r="DLU11" s="12"/>
      <c r="DLV11" s="13"/>
      <c r="DLW11" s="14"/>
      <c r="DLX11" s="15"/>
      <c r="DLY11" s="7"/>
      <c r="DLZ11" s="8"/>
      <c r="DMB11" s="10"/>
      <c r="DMC11" s="11"/>
      <c r="DMD11" s="12"/>
      <c r="DME11" s="13"/>
      <c r="DMF11" s="14"/>
      <c r="DMG11" s="15"/>
      <c r="DMH11" s="7"/>
      <c r="DMI11" s="8"/>
      <c r="DMK11" s="10"/>
      <c r="DML11" s="11"/>
      <c r="DMM11" s="12"/>
      <c r="DMN11" s="13"/>
      <c r="DMO11" s="14"/>
      <c r="DMP11" s="15"/>
      <c r="DMQ11" s="7"/>
      <c r="DMR11" s="8"/>
      <c r="DMT11" s="10"/>
      <c r="DMU11" s="11"/>
      <c r="DMV11" s="12"/>
      <c r="DMW11" s="13"/>
      <c r="DMX11" s="14"/>
      <c r="DMY11" s="15"/>
      <c r="DMZ11" s="7"/>
      <c r="DNA11" s="8"/>
      <c r="DNC11" s="10"/>
      <c r="DND11" s="11"/>
      <c r="DNE11" s="12"/>
      <c r="DNF11" s="13"/>
      <c r="DNG11" s="14"/>
      <c r="DNH11" s="15"/>
      <c r="DNI11" s="7"/>
      <c r="DNJ11" s="8"/>
      <c r="DNL11" s="10"/>
      <c r="DNM11" s="11"/>
      <c r="DNN11" s="12"/>
      <c r="DNO11" s="13"/>
      <c r="DNP11" s="14"/>
      <c r="DNQ11" s="15"/>
      <c r="DNR11" s="7"/>
      <c r="DNS11" s="8"/>
      <c r="DNU11" s="10"/>
      <c r="DNV11" s="11"/>
      <c r="DNW11" s="12"/>
      <c r="DNX11" s="13"/>
      <c r="DNY11" s="14"/>
      <c r="DNZ11" s="15"/>
      <c r="DOA11" s="7"/>
      <c r="DOB11" s="8"/>
      <c r="DOD11" s="10"/>
      <c r="DOE11" s="11"/>
      <c r="DOF11" s="12"/>
      <c r="DOG11" s="13"/>
      <c r="DOH11" s="14"/>
      <c r="DOI11" s="15"/>
      <c r="DOJ11" s="7"/>
      <c r="DOK11" s="8"/>
      <c r="DOM11" s="10"/>
      <c r="DON11" s="11"/>
      <c r="DOO11" s="12"/>
      <c r="DOP11" s="13"/>
      <c r="DOQ11" s="14"/>
      <c r="DOR11" s="15"/>
      <c r="DOS11" s="7"/>
      <c r="DOT11" s="8"/>
      <c r="DOV11" s="10"/>
      <c r="DOW11" s="11"/>
      <c r="DOX11" s="12"/>
      <c r="DOY11" s="13"/>
      <c r="DOZ11" s="14"/>
      <c r="DPA11" s="15"/>
      <c r="DPB11" s="7"/>
      <c r="DPC11" s="8"/>
      <c r="DPE11" s="10"/>
      <c r="DPF11" s="11"/>
      <c r="DPG11" s="12"/>
      <c r="DPH11" s="13"/>
      <c r="DPI11" s="14"/>
      <c r="DPJ11" s="15"/>
      <c r="DPK11" s="7"/>
      <c r="DPL11" s="8"/>
      <c r="DPN11" s="10"/>
      <c r="DPO11" s="11"/>
      <c r="DPP11" s="12"/>
      <c r="DPQ11" s="13"/>
      <c r="DPR11" s="14"/>
      <c r="DPS11" s="15"/>
      <c r="DPT11" s="7"/>
      <c r="DPU11" s="8"/>
      <c r="DPW11" s="10"/>
      <c r="DPX11" s="11"/>
      <c r="DPY11" s="12"/>
      <c r="DPZ11" s="13"/>
      <c r="DQA11" s="14"/>
      <c r="DQB11" s="15"/>
      <c r="DQC11" s="7"/>
      <c r="DQD11" s="8"/>
      <c r="DQF11" s="10"/>
      <c r="DQG11" s="11"/>
      <c r="DQH11" s="12"/>
      <c r="DQI11" s="13"/>
      <c r="DQJ11" s="14"/>
      <c r="DQK11" s="15"/>
      <c r="DQL11" s="7"/>
      <c r="DQM11" s="8"/>
      <c r="DQO11" s="10"/>
      <c r="DQP11" s="11"/>
      <c r="DQQ11" s="12"/>
      <c r="DQR11" s="13"/>
      <c r="DQS11" s="14"/>
      <c r="DQT11" s="15"/>
      <c r="DQU11" s="7"/>
      <c r="DQV11" s="8"/>
      <c r="DQX11" s="10"/>
      <c r="DQY11" s="11"/>
      <c r="DQZ11" s="12"/>
      <c r="DRA11" s="13"/>
      <c r="DRB11" s="14"/>
      <c r="DRC11" s="15"/>
      <c r="DRD11" s="7"/>
      <c r="DRE11" s="8"/>
      <c r="DRG11" s="10"/>
      <c r="DRH11" s="11"/>
      <c r="DRI11" s="12"/>
      <c r="DRJ11" s="13"/>
      <c r="DRK11" s="14"/>
      <c r="DRL11" s="15"/>
      <c r="DRM11" s="7"/>
      <c r="DRN11" s="8"/>
      <c r="DRP11" s="10"/>
      <c r="DRQ11" s="11"/>
      <c r="DRR11" s="12"/>
      <c r="DRS11" s="13"/>
      <c r="DRT11" s="14"/>
      <c r="DRU11" s="15"/>
      <c r="DRV11" s="7"/>
      <c r="DRW11" s="8"/>
      <c r="DRY11" s="10"/>
      <c r="DRZ11" s="11"/>
      <c r="DSA11" s="12"/>
      <c r="DSB11" s="13"/>
      <c r="DSC11" s="14"/>
      <c r="DSD11" s="15"/>
      <c r="DSE11" s="7"/>
      <c r="DSF11" s="8"/>
      <c r="DSH11" s="10"/>
      <c r="DSI11" s="11"/>
      <c r="DSJ11" s="12"/>
      <c r="DSK11" s="13"/>
      <c r="DSL11" s="14"/>
      <c r="DSM11" s="15"/>
      <c r="DSN11" s="7"/>
      <c r="DSO11" s="8"/>
      <c r="DSQ11" s="10"/>
      <c r="DSR11" s="11"/>
      <c r="DSS11" s="12"/>
      <c r="DST11" s="13"/>
      <c r="DSU11" s="14"/>
      <c r="DSV11" s="15"/>
      <c r="DSW11" s="7"/>
      <c r="DSX11" s="8"/>
      <c r="DSZ11" s="10"/>
      <c r="DTA11" s="11"/>
      <c r="DTB11" s="12"/>
      <c r="DTC11" s="13"/>
      <c r="DTD11" s="14"/>
      <c r="DTE11" s="15"/>
      <c r="DTF11" s="7"/>
      <c r="DTG11" s="8"/>
      <c r="DTI11" s="10"/>
      <c r="DTJ11" s="11"/>
      <c r="DTK11" s="12"/>
      <c r="DTL11" s="13"/>
      <c r="DTM11" s="14"/>
      <c r="DTN11" s="15"/>
      <c r="DTO11" s="7"/>
      <c r="DTP11" s="8"/>
      <c r="DTR11" s="10"/>
      <c r="DTS11" s="11"/>
      <c r="DTT11" s="12"/>
      <c r="DTU11" s="13"/>
      <c r="DTV11" s="14"/>
      <c r="DTW11" s="15"/>
      <c r="DTX11" s="7"/>
      <c r="DTY11" s="8"/>
      <c r="DUA11" s="10"/>
      <c r="DUB11" s="11"/>
      <c r="DUC11" s="12"/>
      <c r="DUD11" s="13"/>
      <c r="DUE11" s="14"/>
      <c r="DUF11" s="15"/>
      <c r="DUG11" s="7"/>
      <c r="DUH11" s="8"/>
      <c r="DUJ11" s="10"/>
      <c r="DUK11" s="11"/>
      <c r="DUL11" s="12"/>
      <c r="DUM11" s="13"/>
      <c r="DUN11" s="14"/>
      <c r="DUO11" s="15"/>
      <c r="DUP11" s="7"/>
      <c r="DUQ11" s="8"/>
      <c r="DUS11" s="10"/>
      <c r="DUT11" s="11"/>
      <c r="DUU11" s="12"/>
      <c r="DUV11" s="13"/>
      <c r="DUW11" s="14"/>
      <c r="DUX11" s="15"/>
      <c r="DUY11" s="7"/>
      <c r="DUZ11" s="8"/>
      <c r="DVB11" s="10"/>
      <c r="DVC11" s="11"/>
      <c r="DVD11" s="12"/>
      <c r="DVE11" s="13"/>
      <c r="DVF11" s="14"/>
      <c r="DVG11" s="15"/>
      <c r="DVH11" s="7"/>
      <c r="DVI11" s="8"/>
      <c r="DVK11" s="10"/>
      <c r="DVL11" s="11"/>
      <c r="DVM11" s="12"/>
      <c r="DVN11" s="13"/>
      <c r="DVO11" s="14"/>
      <c r="DVP11" s="15"/>
      <c r="DVQ11" s="7"/>
      <c r="DVR11" s="8"/>
      <c r="DVT11" s="10"/>
      <c r="DVU11" s="11"/>
      <c r="DVV11" s="12"/>
      <c r="DVW11" s="13"/>
      <c r="DVX11" s="14"/>
      <c r="DVY11" s="15"/>
      <c r="DVZ11" s="7"/>
      <c r="DWA11" s="8"/>
      <c r="DWC11" s="10"/>
      <c r="DWD11" s="11"/>
      <c r="DWE11" s="12"/>
      <c r="DWF11" s="13"/>
      <c r="DWG11" s="14"/>
      <c r="DWH11" s="15"/>
      <c r="DWI11" s="7"/>
      <c r="DWJ11" s="8"/>
      <c r="DWL11" s="10"/>
      <c r="DWM11" s="11"/>
      <c r="DWN11" s="12"/>
      <c r="DWO11" s="13"/>
      <c r="DWP11" s="14"/>
      <c r="DWQ11" s="15"/>
      <c r="DWR11" s="7"/>
      <c r="DWS11" s="8"/>
      <c r="DWU11" s="10"/>
      <c r="DWV11" s="11"/>
      <c r="DWW11" s="12"/>
      <c r="DWX11" s="13"/>
      <c r="DWY11" s="14"/>
      <c r="DWZ11" s="15"/>
      <c r="DXA11" s="7"/>
      <c r="DXB11" s="8"/>
      <c r="DXD11" s="10"/>
      <c r="DXE11" s="11"/>
      <c r="DXF11" s="12"/>
      <c r="DXG11" s="13"/>
      <c r="DXH11" s="14"/>
      <c r="DXI11" s="15"/>
      <c r="DXJ11" s="7"/>
      <c r="DXK11" s="8"/>
      <c r="DXM11" s="10"/>
      <c r="DXN11" s="11"/>
      <c r="DXO11" s="12"/>
      <c r="DXP11" s="13"/>
      <c r="DXQ11" s="14"/>
      <c r="DXR11" s="15"/>
      <c r="DXS11" s="7"/>
      <c r="DXT11" s="8"/>
      <c r="DXV11" s="10"/>
      <c r="DXW11" s="11"/>
      <c r="DXX11" s="12"/>
      <c r="DXY11" s="13"/>
      <c r="DXZ11" s="14"/>
      <c r="DYA11" s="15"/>
      <c r="DYB11" s="7"/>
      <c r="DYC11" s="8"/>
      <c r="DYE11" s="10"/>
      <c r="DYF11" s="11"/>
      <c r="DYG11" s="12"/>
      <c r="DYH11" s="13"/>
      <c r="DYI11" s="14"/>
      <c r="DYJ11" s="15"/>
      <c r="DYK11" s="7"/>
      <c r="DYL11" s="8"/>
      <c r="DYN11" s="10"/>
      <c r="DYO11" s="11"/>
      <c r="DYP11" s="12"/>
      <c r="DYQ11" s="13"/>
      <c r="DYR11" s="14"/>
      <c r="DYS11" s="15"/>
      <c r="DYT11" s="7"/>
      <c r="DYU11" s="8"/>
      <c r="DYW11" s="10"/>
      <c r="DYX11" s="11"/>
      <c r="DYY11" s="12"/>
      <c r="DYZ11" s="13"/>
      <c r="DZA11" s="14"/>
      <c r="DZB11" s="15"/>
      <c r="DZC11" s="7"/>
      <c r="DZD11" s="8"/>
      <c r="DZF11" s="10"/>
      <c r="DZG11" s="11"/>
      <c r="DZH11" s="12"/>
      <c r="DZI11" s="13"/>
      <c r="DZJ11" s="14"/>
      <c r="DZK11" s="15"/>
      <c r="DZL11" s="7"/>
      <c r="DZM11" s="8"/>
      <c r="DZO11" s="10"/>
      <c r="DZP11" s="11"/>
      <c r="DZQ11" s="12"/>
      <c r="DZR11" s="13"/>
      <c r="DZS11" s="14"/>
      <c r="DZT11" s="15"/>
      <c r="DZU11" s="7"/>
      <c r="DZV11" s="8"/>
      <c r="DZX11" s="10"/>
      <c r="DZY11" s="11"/>
      <c r="DZZ11" s="12"/>
      <c r="EAA11" s="13"/>
      <c r="EAB11" s="14"/>
      <c r="EAC11" s="15"/>
      <c r="EAD11" s="7"/>
      <c r="EAE11" s="8"/>
      <c r="EAG11" s="10"/>
      <c r="EAH11" s="11"/>
      <c r="EAI11" s="12"/>
      <c r="EAJ11" s="13"/>
      <c r="EAK11" s="14"/>
      <c r="EAL11" s="15"/>
      <c r="EAM11" s="7"/>
      <c r="EAN11" s="8"/>
      <c r="EAP11" s="10"/>
      <c r="EAQ11" s="11"/>
      <c r="EAR11" s="12"/>
      <c r="EAS11" s="13"/>
      <c r="EAT11" s="14"/>
      <c r="EAU11" s="15"/>
      <c r="EAV11" s="7"/>
      <c r="EAW11" s="8"/>
      <c r="EAY11" s="10"/>
      <c r="EAZ11" s="11"/>
      <c r="EBA11" s="12"/>
      <c r="EBB11" s="13"/>
      <c r="EBC11" s="14"/>
      <c r="EBD11" s="15"/>
      <c r="EBE11" s="7"/>
      <c r="EBF11" s="8"/>
      <c r="EBH11" s="10"/>
      <c r="EBI11" s="11"/>
      <c r="EBJ11" s="12"/>
      <c r="EBK11" s="13"/>
      <c r="EBL11" s="14"/>
      <c r="EBM11" s="15"/>
      <c r="EBN11" s="7"/>
      <c r="EBO11" s="8"/>
      <c r="EBQ11" s="10"/>
      <c r="EBR11" s="11"/>
      <c r="EBS11" s="12"/>
      <c r="EBT11" s="13"/>
      <c r="EBU11" s="14"/>
      <c r="EBV11" s="15"/>
      <c r="EBW11" s="7"/>
      <c r="EBX11" s="8"/>
      <c r="EBZ11" s="10"/>
      <c r="ECA11" s="11"/>
      <c r="ECB11" s="12"/>
      <c r="ECC11" s="13"/>
      <c r="ECD11" s="14"/>
      <c r="ECE11" s="15"/>
      <c r="ECF11" s="7"/>
      <c r="ECG11" s="8"/>
      <c r="ECI11" s="10"/>
      <c r="ECJ11" s="11"/>
      <c r="ECK11" s="12"/>
      <c r="ECL11" s="13"/>
      <c r="ECM11" s="14"/>
      <c r="ECN11" s="15"/>
      <c r="ECO11" s="7"/>
      <c r="ECP11" s="8"/>
      <c r="ECR11" s="10"/>
      <c r="ECS11" s="11"/>
      <c r="ECT11" s="12"/>
      <c r="ECU11" s="13"/>
      <c r="ECV11" s="14"/>
      <c r="ECW11" s="15"/>
      <c r="ECX11" s="7"/>
      <c r="ECY11" s="8"/>
      <c r="EDA11" s="10"/>
      <c r="EDB11" s="11"/>
      <c r="EDC11" s="12"/>
      <c r="EDD11" s="13"/>
      <c r="EDE11" s="14"/>
      <c r="EDF11" s="15"/>
      <c r="EDG11" s="7"/>
      <c r="EDH11" s="8"/>
      <c r="EDJ11" s="10"/>
      <c r="EDK11" s="11"/>
      <c r="EDL11" s="12"/>
      <c r="EDM11" s="13"/>
      <c r="EDN11" s="14"/>
      <c r="EDO11" s="15"/>
      <c r="EDP11" s="7"/>
      <c r="EDQ11" s="8"/>
      <c r="EDS11" s="10"/>
      <c r="EDT11" s="11"/>
      <c r="EDU11" s="12"/>
      <c r="EDV11" s="13"/>
      <c r="EDW11" s="14"/>
      <c r="EDX11" s="15"/>
      <c r="EDY11" s="7"/>
      <c r="EDZ11" s="8"/>
      <c r="EEB11" s="10"/>
      <c r="EEC11" s="11"/>
      <c r="EED11" s="12"/>
      <c r="EEE11" s="13"/>
      <c r="EEF11" s="14"/>
      <c r="EEG11" s="15"/>
      <c r="EEH11" s="7"/>
      <c r="EEI11" s="8"/>
      <c r="EEK11" s="10"/>
      <c r="EEL11" s="11"/>
      <c r="EEM11" s="12"/>
      <c r="EEN11" s="13"/>
      <c r="EEO11" s="14"/>
      <c r="EEP11" s="15"/>
      <c r="EEQ11" s="7"/>
      <c r="EER11" s="8"/>
      <c r="EET11" s="10"/>
      <c r="EEU11" s="11"/>
      <c r="EEV11" s="12"/>
      <c r="EEW11" s="13"/>
      <c r="EEX11" s="14"/>
      <c r="EEY11" s="15"/>
      <c r="EEZ11" s="7"/>
      <c r="EFA11" s="8"/>
      <c r="EFC11" s="10"/>
      <c r="EFD11" s="11"/>
      <c r="EFE11" s="12"/>
      <c r="EFF11" s="13"/>
      <c r="EFG11" s="14"/>
      <c r="EFH11" s="15"/>
      <c r="EFI11" s="7"/>
      <c r="EFJ11" s="8"/>
      <c r="EFL11" s="10"/>
      <c r="EFM11" s="11"/>
      <c r="EFN11" s="12"/>
      <c r="EFO11" s="13"/>
      <c r="EFP11" s="14"/>
      <c r="EFQ11" s="15"/>
      <c r="EFR11" s="7"/>
      <c r="EFS11" s="8"/>
      <c r="EFU11" s="10"/>
      <c r="EFV11" s="11"/>
      <c r="EFW11" s="12"/>
      <c r="EFX11" s="13"/>
      <c r="EFY11" s="14"/>
      <c r="EFZ11" s="15"/>
      <c r="EGA11" s="7"/>
      <c r="EGB11" s="8"/>
      <c r="EGD11" s="10"/>
      <c r="EGE11" s="11"/>
      <c r="EGF11" s="12"/>
      <c r="EGG11" s="13"/>
      <c r="EGH11" s="14"/>
      <c r="EGI11" s="15"/>
      <c r="EGJ11" s="7"/>
      <c r="EGK11" s="8"/>
      <c r="EGM11" s="10"/>
      <c r="EGN11" s="11"/>
      <c r="EGO11" s="12"/>
      <c r="EGP11" s="13"/>
      <c r="EGQ11" s="14"/>
      <c r="EGR11" s="15"/>
      <c r="EGS11" s="7"/>
      <c r="EGT11" s="8"/>
      <c r="EGV11" s="10"/>
      <c r="EGW11" s="11"/>
      <c r="EGX11" s="12"/>
      <c r="EGY11" s="13"/>
      <c r="EGZ11" s="14"/>
      <c r="EHA11" s="15"/>
      <c r="EHB11" s="7"/>
      <c r="EHC11" s="8"/>
      <c r="EHE11" s="10"/>
      <c r="EHF11" s="11"/>
      <c r="EHG11" s="12"/>
      <c r="EHH11" s="13"/>
      <c r="EHI11" s="14"/>
      <c r="EHJ11" s="15"/>
      <c r="EHK11" s="7"/>
      <c r="EHL11" s="8"/>
      <c r="EHN11" s="10"/>
      <c r="EHO11" s="11"/>
      <c r="EHP11" s="12"/>
      <c r="EHQ11" s="13"/>
      <c r="EHR11" s="14"/>
      <c r="EHS11" s="15"/>
      <c r="EHT11" s="7"/>
      <c r="EHU11" s="8"/>
      <c r="EHW11" s="10"/>
      <c r="EHX11" s="11"/>
      <c r="EHY11" s="12"/>
      <c r="EHZ11" s="13"/>
      <c r="EIA11" s="14"/>
      <c r="EIB11" s="15"/>
      <c r="EIC11" s="7"/>
      <c r="EID11" s="8"/>
      <c r="EIF11" s="10"/>
      <c r="EIG11" s="11"/>
      <c r="EIH11" s="12"/>
      <c r="EII11" s="13"/>
      <c r="EIJ11" s="14"/>
      <c r="EIK11" s="15"/>
      <c r="EIL11" s="7"/>
      <c r="EIM11" s="8"/>
      <c r="EIO11" s="10"/>
      <c r="EIP11" s="11"/>
      <c r="EIQ11" s="12"/>
      <c r="EIR11" s="13"/>
      <c r="EIS11" s="14"/>
      <c r="EIT11" s="15"/>
      <c r="EIU11" s="7"/>
      <c r="EIV11" s="8"/>
      <c r="EIX11" s="10"/>
      <c r="EIY11" s="11"/>
      <c r="EIZ11" s="12"/>
      <c r="EJA11" s="13"/>
      <c r="EJB11" s="14"/>
      <c r="EJC11" s="15"/>
      <c r="EJD11" s="7"/>
      <c r="EJE11" s="8"/>
      <c r="EJG11" s="10"/>
      <c r="EJH11" s="11"/>
      <c r="EJI11" s="12"/>
      <c r="EJJ11" s="13"/>
      <c r="EJK11" s="14"/>
      <c r="EJL11" s="15"/>
      <c r="EJM11" s="7"/>
      <c r="EJN11" s="8"/>
      <c r="EJP11" s="10"/>
      <c r="EJQ11" s="11"/>
      <c r="EJR11" s="12"/>
      <c r="EJS11" s="13"/>
      <c r="EJT11" s="14"/>
      <c r="EJU11" s="15"/>
      <c r="EJV11" s="7"/>
      <c r="EJW11" s="8"/>
      <c r="EJY11" s="10"/>
      <c r="EJZ11" s="11"/>
      <c r="EKA11" s="12"/>
      <c r="EKB11" s="13"/>
      <c r="EKC11" s="14"/>
      <c r="EKD11" s="15"/>
      <c r="EKE11" s="7"/>
      <c r="EKF11" s="8"/>
      <c r="EKH11" s="10"/>
      <c r="EKI11" s="11"/>
      <c r="EKJ11" s="12"/>
      <c r="EKK11" s="13"/>
      <c r="EKL11" s="14"/>
      <c r="EKM11" s="15"/>
      <c r="EKN11" s="7"/>
      <c r="EKO11" s="8"/>
      <c r="EKQ11" s="10"/>
      <c r="EKR11" s="11"/>
      <c r="EKS11" s="12"/>
      <c r="EKT11" s="13"/>
      <c r="EKU11" s="14"/>
      <c r="EKV11" s="15"/>
      <c r="EKW11" s="7"/>
      <c r="EKX11" s="8"/>
      <c r="EKZ11" s="10"/>
      <c r="ELA11" s="11"/>
      <c r="ELB11" s="12"/>
      <c r="ELC11" s="13"/>
      <c r="ELD11" s="14"/>
      <c r="ELE11" s="15"/>
      <c r="ELF11" s="7"/>
      <c r="ELG11" s="8"/>
      <c r="ELI11" s="10"/>
      <c r="ELJ11" s="11"/>
      <c r="ELK11" s="12"/>
      <c r="ELL11" s="13"/>
      <c r="ELM11" s="14"/>
      <c r="ELN11" s="15"/>
      <c r="ELO11" s="7"/>
      <c r="ELP11" s="8"/>
      <c r="ELR11" s="10"/>
      <c r="ELS11" s="11"/>
      <c r="ELT11" s="12"/>
      <c r="ELU11" s="13"/>
      <c r="ELV11" s="14"/>
      <c r="ELW11" s="15"/>
      <c r="ELX11" s="7"/>
      <c r="ELY11" s="8"/>
      <c r="EMA11" s="10"/>
      <c r="EMB11" s="11"/>
      <c r="EMC11" s="12"/>
      <c r="EMD11" s="13"/>
      <c r="EME11" s="14"/>
      <c r="EMF11" s="15"/>
      <c r="EMG11" s="7"/>
      <c r="EMH11" s="8"/>
      <c r="EMJ11" s="10"/>
      <c r="EMK11" s="11"/>
      <c r="EML11" s="12"/>
      <c r="EMM11" s="13"/>
      <c r="EMN11" s="14"/>
      <c r="EMO11" s="15"/>
      <c r="EMP11" s="7"/>
      <c r="EMQ11" s="8"/>
      <c r="EMS11" s="10"/>
      <c r="EMT11" s="11"/>
      <c r="EMU11" s="12"/>
      <c r="EMV11" s="13"/>
      <c r="EMW11" s="14"/>
      <c r="EMX11" s="15"/>
      <c r="EMY11" s="7"/>
      <c r="EMZ11" s="8"/>
      <c r="ENB11" s="10"/>
      <c r="ENC11" s="11"/>
      <c r="END11" s="12"/>
      <c r="ENE11" s="13"/>
      <c r="ENF11" s="14"/>
      <c r="ENG11" s="15"/>
      <c r="ENH11" s="7"/>
      <c r="ENI11" s="8"/>
      <c r="ENK11" s="10"/>
      <c r="ENL11" s="11"/>
      <c r="ENM11" s="12"/>
      <c r="ENN11" s="13"/>
      <c r="ENO11" s="14"/>
      <c r="ENP11" s="15"/>
      <c r="ENQ11" s="7"/>
      <c r="ENR11" s="8"/>
      <c r="ENT11" s="10"/>
      <c r="ENU11" s="11"/>
      <c r="ENV11" s="12"/>
      <c r="ENW11" s="13"/>
      <c r="ENX11" s="14"/>
      <c r="ENY11" s="15"/>
      <c r="ENZ11" s="7"/>
      <c r="EOA11" s="8"/>
      <c r="EOC11" s="10"/>
      <c r="EOD11" s="11"/>
      <c r="EOE11" s="12"/>
      <c r="EOF11" s="13"/>
      <c r="EOG11" s="14"/>
      <c r="EOH11" s="15"/>
      <c r="EOI11" s="7"/>
      <c r="EOJ11" s="8"/>
      <c r="EOL11" s="10"/>
      <c r="EOM11" s="11"/>
      <c r="EON11" s="12"/>
      <c r="EOO11" s="13"/>
      <c r="EOP11" s="14"/>
      <c r="EOQ11" s="15"/>
      <c r="EOR11" s="7"/>
      <c r="EOS11" s="8"/>
      <c r="EOU11" s="10"/>
      <c r="EOV11" s="11"/>
      <c r="EOW11" s="12"/>
      <c r="EOX11" s="13"/>
      <c r="EOY11" s="14"/>
      <c r="EOZ11" s="15"/>
      <c r="EPA11" s="7"/>
      <c r="EPB11" s="8"/>
      <c r="EPD11" s="10"/>
      <c r="EPE11" s="11"/>
      <c r="EPF11" s="12"/>
      <c r="EPG11" s="13"/>
      <c r="EPH11" s="14"/>
      <c r="EPI11" s="15"/>
      <c r="EPJ11" s="7"/>
      <c r="EPK11" s="8"/>
      <c r="EPM11" s="10"/>
      <c r="EPN11" s="11"/>
      <c r="EPO11" s="12"/>
      <c r="EPP11" s="13"/>
      <c r="EPQ11" s="14"/>
      <c r="EPR11" s="15"/>
      <c r="EPS11" s="7"/>
      <c r="EPT11" s="8"/>
      <c r="EPV11" s="10"/>
      <c r="EPW11" s="11"/>
      <c r="EPX11" s="12"/>
      <c r="EPY11" s="13"/>
      <c r="EPZ11" s="14"/>
      <c r="EQA11" s="15"/>
      <c r="EQB11" s="7"/>
      <c r="EQC11" s="8"/>
      <c r="EQE11" s="10"/>
      <c r="EQF11" s="11"/>
      <c r="EQG11" s="12"/>
      <c r="EQH11" s="13"/>
      <c r="EQI11" s="14"/>
      <c r="EQJ11" s="15"/>
      <c r="EQK11" s="7"/>
      <c r="EQL11" s="8"/>
      <c r="EQN11" s="10"/>
      <c r="EQO11" s="11"/>
      <c r="EQP11" s="12"/>
      <c r="EQQ11" s="13"/>
      <c r="EQR11" s="14"/>
      <c r="EQS11" s="15"/>
      <c r="EQT11" s="7"/>
      <c r="EQU11" s="8"/>
      <c r="EQW11" s="10"/>
      <c r="EQX11" s="11"/>
      <c r="EQY11" s="12"/>
      <c r="EQZ11" s="13"/>
      <c r="ERA11" s="14"/>
      <c r="ERB11" s="15"/>
      <c r="ERC11" s="7"/>
      <c r="ERD11" s="8"/>
      <c r="ERF11" s="10"/>
      <c r="ERG11" s="11"/>
      <c r="ERH11" s="12"/>
      <c r="ERI11" s="13"/>
      <c r="ERJ11" s="14"/>
      <c r="ERK11" s="15"/>
      <c r="ERL11" s="7"/>
      <c r="ERM11" s="8"/>
      <c r="ERO11" s="10"/>
      <c r="ERP11" s="11"/>
      <c r="ERQ11" s="12"/>
      <c r="ERR11" s="13"/>
      <c r="ERS11" s="14"/>
      <c r="ERT11" s="15"/>
      <c r="ERU11" s="7"/>
      <c r="ERV11" s="8"/>
      <c r="ERX11" s="10"/>
      <c r="ERY11" s="11"/>
      <c r="ERZ11" s="12"/>
      <c r="ESA11" s="13"/>
      <c r="ESB11" s="14"/>
      <c r="ESC11" s="15"/>
      <c r="ESD11" s="7"/>
      <c r="ESE11" s="8"/>
      <c r="ESG11" s="10"/>
      <c r="ESH11" s="11"/>
      <c r="ESI11" s="12"/>
      <c r="ESJ11" s="13"/>
      <c r="ESK11" s="14"/>
      <c r="ESL11" s="15"/>
      <c r="ESM11" s="7"/>
      <c r="ESN11" s="8"/>
      <c r="ESP11" s="10"/>
      <c r="ESQ11" s="11"/>
      <c r="ESR11" s="12"/>
      <c r="ESS11" s="13"/>
      <c r="EST11" s="14"/>
      <c r="ESU11" s="15"/>
      <c r="ESV11" s="7"/>
      <c r="ESW11" s="8"/>
      <c r="ESY11" s="10"/>
      <c r="ESZ11" s="11"/>
      <c r="ETA11" s="12"/>
      <c r="ETB11" s="13"/>
      <c r="ETC11" s="14"/>
      <c r="ETD11" s="15"/>
      <c r="ETE11" s="7"/>
      <c r="ETF11" s="8"/>
      <c r="ETH11" s="10"/>
      <c r="ETI11" s="11"/>
      <c r="ETJ11" s="12"/>
      <c r="ETK11" s="13"/>
      <c r="ETL11" s="14"/>
      <c r="ETM11" s="15"/>
      <c r="ETN11" s="7"/>
      <c r="ETO11" s="8"/>
      <c r="ETQ11" s="10"/>
      <c r="ETR11" s="11"/>
      <c r="ETS11" s="12"/>
      <c r="ETT11" s="13"/>
      <c r="ETU11" s="14"/>
      <c r="ETV11" s="15"/>
      <c r="ETW11" s="7"/>
      <c r="ETX11" s="8"/>
      <c r="ETZ11" s="10"/>
      <c r="EUA11" s="11"/>
      <c r="EUB11" s="12"/>
      <c r="EUC11" s="13"/>
      <c r="EUD11" s="14"/>
      <c r="EUE11" s="15"/>
      <c r="EUF11" s="7"/>
      <c r="EUG11" s="8"/>
      <c r="EUI11" s="10"/>
      <c r="EUJ11" s="11"/>
      <c r="EUK11" s="12"/>
      <c r="EUL11" s="13"/>
      <c r="EUM11" s="14"/>
      <c r="EUN11" s="15"/>
      <c r="EUO11" s="7"/>
      <c r="EUP11" s="8"/>
      <c r="EUR11" s="10"/>
      <c r="EUS11" s="11"/>
      <c r="EUT11" s="12"/>
      <c r="EUU11" s="13"/>
      <c r="EUV11" s="14"/>
      <c r="EUW11" s="15"/>
      <c r="EUX11" s="7"/>
      <c r="EUY11" s="8"/>
      <c r="EVA11" s="10"/>
      <c r="EVB11" s="11"/>
      <c r="EVC11" s="12"/>
      <c r="EVD11" s="13"/>
      <c r="EVE11" s="14"/>
      <c r="EVF11" s="15"/>
      <c r="EVG11" s="7"/>
      <c r="EVH11" s="8"/>
      <c r="EVJ11" s="10"/>
      <c r="EVK11" s="11"/>
      <c r="EVL11" s="12"/>
      <c r="EVM11" s="13"/>
      <c r="EVN11" s="14"/>
      <c r="EVO11" s="15"/>
      <c r="EVP11" s="7"/>
      <c r="EVQ11" s="8"/>
      <c r="EVS11" s="10"/>
      <c r="EVT11" s="11"/>
      <c r="EVU11" s="12"/>
      <c r="EVV11" s="13"/>
      <c r="EVW11" s="14"/>
      <c r="EVX11" s="15"/>
      <c r="EVY11" s="7"/>
      <c r="EVZ11" s="8"/>
      <c r="EWB11" s="10"/>
      <c r="EWC11" s="11"/>
      <c r="EWD11" s="12"/>
      <c r="EWE11" s="13"/>
      <c r="EWF11" s="14"/>
      <c r="EWG11" s="15"/>
      <c r="EWH11" s="7"/>
      <c r="EWI11" s="8"/>
      <c r="EWK11" s="10"/>
      <c r="EWL11" s="11"/>
      <c r="EWM11" s="12"/>
      <c r="EWN11" s="13"/>
      <c r="EWO11" s="14"/>
      <c r="EWP11" s="15"/>
      <c r="EWQ11" s="7"/>
      <c r="EWR11" s="8"/>
      <c r="EWT11" s="10"/>
      <c r="EWU11" s="11"/>
      <c r="EWV11" s="12"/>
      <c r="EWW11" s="13"/>
      <c r="EWX11" s="14"/>
      <c r="EWY11" s="15"/>
      <c r="EWZ11" s="7"/>
      <c r="EXA11" s="8"/>
      <c r="EXC11" s="10"/>
      <c r="EXD11" s="11"/>
      <c r="EXE11" s="12"/>
      <c r="EXF11" s="13"/>
      <c r="EXG11" s="14"/>
      <c r="EXH11" s="15"/>
      <c r="EXI11" s="7"/>
      <c r="EXJ11" s="8"/>
      <c r="EXL11" s="10"/>
      <c r="EXM11" s="11"/>
      <c r="EXN11" s="12"/>
      <c r="EXO11" s="13"/>
      <c r="EXP11" s="14"/>
      <c r="EXQ11" s="15"/>
      <c r="EXR11" s="7"/>
      <c r="EXS11" s="8"/>
      <c r="EXU11" s="10"/>
      <c r="EXV11" s="11"/>
      <c r="EXW11" s="12"/>
      <c r="EXX11" s="13"/>
      <c r="EXY11" s="14"/>
      <c r="EXZ11" s="15"/>
      <c r="EYA11" s="7"/>
      <c r="EYB11" s="8"/>
      <c r="EYD11" s="10"/>
      <c r="EYE11" s="11"/>
      <c r="EYF11" s="12"/>
      <c r="EYG11" s="13"/>
      <c r="EYH11" s="14"/>
      <c r="EYI11" s="15"/>
      <c r="EYJ11" s="7"/>
      <c r="EYK11" s="8"/>
      <c r="EYM11" s="10"/>
      <c r="EYN11" s="11"/>
      <c r="EYO11" s="12"/>
      <c r="EYP11" s="13"/>
      <c r="EYQ11" s="14"/>
      <c r="EYR11" s="15"/>
      <c r="EYS11" s="7"/>
      <c r="EYT11" s="8"/>
      <c r="EYV11" s="10"/>
      <c r="EYW11" s="11"/>
      <c r="EYX11" s="12"/>
      <c r="EYY11" s="13"/>
      <c r="EYZ11" s="14"/>
      <c r="EZA11" s="15"/>
      <c r="EZB11" s="7"/>
      <c r="EZC11" s="8"/>
      <c r="EZE11" s="10"/>
      <c r="EZF11" s="11"/>
      <c r="EZG11" s="12"/>
      <c r="EZH11" s="13"/>
      <c r="EZI11" s="14"/>
      <c r="EZJ11" s="15"/>
      <c r="EZK11" s="7"/>
      <c r="EZL11" s="8"/>
      <c r="EZN11" s="10"/>
      <c r="EZO11" s="11"/>
      <c r="EZP11" s="12"/>
      <c r="EZQ11" s="13"/>
      <c r="EZR11" s="14"/>
      <c r="EZS11" s="15"/>
      <c r="EZT11" s="7"/>
      <c r="EZU11" s="8"/>
      <c r="EZW11" s="10"/>
      <c r="EZX11" s="11"/>
      <c r="EZY11" s="12"/>
      <c r="EZZ11" s="13"/>
      <c r="FAA11" s="14"/>
      <c r="FAB11" s="15"/>
      <c r="FAC11" s="7"/>
      <c r="FAD11" s="8"/>
      <c r="FAF11" s="10"/>
      <c r="FAG11" s="11"/>
      <c r="FAH11" s="12"/>
      <c r="FAI11" s="13"/>
      <c r="FAJ11" s="14"/>
      <c r="FAK11" s="15"/>
      <c r="FAL11" s="7"/>
      <c r="FAM11" s="8"/>
      <c r="FAO11" s="10"/>
      <c r="FAP11" s="11"/>
      <c r="FAQ11" s="12"/>
      <c r="FAR11" s="13"/>
      <c r="FAS11" s="14"/>
      <c r="FAT11" s="15"/>
      <c r="FAU11" s="7"/>
      <c r="FAV11" s="8"/>
      <c r="FAX11" s="10"/>
      <c r="FAY11" s="11"/>
      <c r="FAZ11" s="12"/>
      <c r="FBA11" s="13"/>
      <c r="FBB11" s="14"/>
      <c r="FBC11" s="15"/>
      <c r="FBD11" s="7"/>
      <c r="FBE11" s="8"/>
      <c r="FBG11" s="10"/>
      <c r="FBH11" s="11"/>
      <c r="FBI11" s="12"/>
      <c r="FBJ11" s="13"/>
      <c r="FBK11" s="14"/>
      <c r="FBL11" s="15"/>
      <c r="FBM11" s="7"/>
      <c r="FBN11" s="8"/>
      <c r="FBP11" s="10"/>
      <c r="FBQ11" s="11"/>
      <c r="FBR11" s="12"/>
      <c r="FBS11" s="13"/>
      <c r="FBT11" s="14"/>
      <c r="FBU11" s="15"/>
      <c r="FBV11" s="7"/>
      <c r="FBW11" s="8"/>
      <c r="FBY11" s="10"/>
      <c r="FBZ11" s="11"/>
      <c r="FCA11" s="12"/>
      <c r="FCB11" s="13"/>
      <c r="FCC11" s="14"/>
      <c r="FCD11" s="15"/>
      <c r="FCE11" s="7"/>
      <c r="FCF11" s="8"/>
      <c r="FCH11" s="10"/>
      <c r="FCI11" s="11"/>
      <c r="FCJ11" s="12"/>
      <c r="FCK11" s="13"/>
      <c r="FCL11" s="14"/>
      <c r="FCM11" s="15"/>
      <c r="FCN11" s="7"/>
      <c r="FCO11" s="8"/>
      <c r="FCQ11" s="10"/>
      <c r="FCR11" s="11"/>
      <c r="FCS11" s="12"/>
      <c r="FCT11" s="13"/>
      <c r="FCU11" s="14"/>
      <c r="FCV11" s="15"/>
      <c r="FCW11" s="7"/>
      <c r="FCX11" s="8"/>
      <c r="FCZ11" s="10"/>
      <c r="FDA11" s="11"/>
      <c r="FDB11" s="12"/>
      <c r="FDC11" s="13"/>
      <c r="FDD11" s="14"/>
      <c r="FDE11" s="15"/>
      <c r="FDF11" s="7"/>
      <c r="FDG11" s="8"/>
      <c r="FDI11" s="10"/>
      <c r="FDJ11" s="11"/>
      <c r="FDK11" s="12"/>
      <c r="FDL11" s="13"/>
      <c r="FDM11" s="14"/>
      <c r="FDN11" s="15"/>
      <c r="FDO11" s="7"/>
      <c r="FDP11" s="8"/>
      <c r="FDR11" s="10"/>
      <c r="FDS11" s="11"/>
      <c r="FDT11" s="12"/>
      <c r="FDU11" s="13"/>
      <c r="FDV11" s="14"/>
      <c r="FDW11" s="15"/>
      <c r="FDX11" s="7"/>
      <c r="FDY11" s="8"/>
      <c r="FEA11" s="10"/>
      <c r="FEB11" s="11"/>
      <c r="FEC11" s="12"/>
      <c r="FED11" s="13"/>
      <c r="FEE11" s="14"/>
      <c r="FEF11" s="15"/>
      <c r="FEG11" s="7"/>
      <c r="FEH11" s="8"/>
      <c r="FEJ11" s="10"/>
      <c r="FEK11" s="11"/>
      <c r="FEL11" s="12"/>
      <c r="FEM11" s="13"/>
      <c r="FEN11" s="14"/>
      <c r="FEO11" s="15"/>
      <c r="FEP11" s="7"/>
      <c r="FEQ11" s="8"/>
      <c r="FES11" s="10"/>
      <c r="FET11" s="11"/>
      <c r="FEU11" s="12"/>
      <c r="FEV11" s="13"/>
      <c r="FEW11" s="14"/>
      <c r="FEX11" s="15"/>
      <c r="FEY11" s="7"/>
      <c r="FEZ11" s="8"/>
      <c r="FFB11" s="10"/>
      <c r="FFC11" s="11"/>
      <c r="FFD11" s="12"/>
      <c r="FFE11" s="13"/>
      <c r="FFF11" s="14"/>
      <c r="FFG11" s="15"/>
      <c r="FFH11" s="7"/>
      <c r="FFI11" s="8"/>
      <c r="FFK11" s="10"/>
      <c r="FFL11" s="11"/>
      <c r="FFM11" s="12"/>
      <c r="FFN11" s="13"/>
      <c r="FFO11" s="14"/>
      <c r="FFP11" s="15"/>
      <c r="FFQ11" s="7"/>
      <c r="FFR11" s="8"/>
      <c r="FFT11" s="10"/>
      <c r="FFU11" s="11"/>
      <c r="FFV11" s="12"/>
      <c r="FFW11" s="13"/>
      <c r="FFX11" s="14"/>
      <c r="FFY11" s="15"/>
      <c r="FFZ11" s="7"/>
      <c r="FGA11" s="8"/>
      <c r="FGC11" s="10"/>
      <c r="FGD11" s="11"/>
      <c r="FGE11" s="12"/>
      <c r="FGF11" s="13"/>
      <c r="FGG11" s="14"/>
      <c r="FGH11" s="15"/>
      <c r="FGI11" s="7"/>
      <c r="FGJ11" s="8"/>
      <c r="FGL11" s="10"/>
      <c r="FGM11" s="11"/>
      <c r="FGN11" s="12"/>
      <c r="FGO11" s="13"/>
      <c r="FGP11" s="14"/>
      <c r="FGQ11" s="15"/>
      <c r="FGR11" s="7"/>
      <c r="FGS11" s="8"/>
      <c r="FGU11" s="10"/>
      <c r="FGV11" s="11"/>
      <c r="FGW11" s="12"/>
      <c r="FGX11" s="13"/>
      <c r="FGY11" s="14"/>
      <c r="FGZ11" s="15"/>
      <c r="FHA11" s="7"/>
      <c r="FHB11" s="8"/>
      <c r="FHD11" s="10"/>
      <c r="FHE11" s="11"/>
      <c r="FHF11" s="12"/>
      <c r="FHG11" s="13"/>
      <c r="FHH11" s="14"/>
      <c r="FHI11" s="15"/>
      <c r="FHJ11" s="7"/>
      <c r="FHK11" s="8"/>
      <c r="FHM11" s="10"/>
      <c r="FHN11" s="11"/>
      <c r="FHO11" s="12"/>
      <c r="FHP11" s="13"/>
      <c r="FHQ11" s="14"/>
      <c r="FHR11" s="15"/>
      <c r="FHS11" s="7"/>
      <c r="FHT11" s="8"/>
      <c r="FHV11" s="10"/>
      <c r="FHW11" s="11"/>
      <c r="FHX11" s="12"/>
      <c r="FHY11" s="13"/>
      <c r="FHZ11" s="14"/>
      <c r="FIA11" s="15"/>
      <c r="FIB11" s="7"/>
      <c r="FIC11" s="8"/>
      <c r="FIE11" s="10"/>
      <c r="FIF11" s="11"/>
      <c r="FIG11" s="12"/>
      <c r="FIH11" s="13"/>
      <c r="FII11" s="14"/>
      <c r="FIJ11" s="15"/>
      <c r="FIK11" s="7"/>
      <c r="FIL11" s="8"/>
      <c r="FIN11" s="10"/>
      <c r="FIO11" s="11"/>
      <c r="FIP11" s="12"/>
      <c r="FIQ11" s="13"/>
      <c r="FIR11" s="14"/>
      <c r="FIS11" s="15"/>
      <c r="FIT11" s="7"/>
      <c r="FIU11" s="8"/>
      <c r="FIW11" s="10"/>
      <c r="FIX11" s="11"/>
      <c r="FIY11" s="12"/>
      <c r="FIZ11" s="13"/>
      <c r="FJA11" s="14"/>
      <c r="FJB11" s="15"/>
      <c r="FJC11" s="7"/>
      <c r="FJD11" s="8"/>
      <c r="FJF11" s="10"/>
      <c r="FJG11" s="11"/>
      <c r="FJH11" s="12"/>
      <c r="FJI11" s="13"/>
      <c r="FJJ11" s="14"/>
      <c r="FJK11" s="15"/>
      <c r="FJL11" s="7"/>
      <c r="FJM11" s="8"/>
      <c r="FJO11" s="10"/>
      <c r="FJP11" s="11"/>
      <c r="FJQ11" s="12"/>
      <c r="FJR11" s="13"/>
      <c r="FJS11" s="14"/>
      <c r="FJT11" s="15"/>
      <c r="FJU11" s="7"/>
      <c r="FJV11" s="8"/>
      <c r="FJX11" s="10"/>
      <c r="FJY11" s="11"/>
      <c r="FJZ11" s="12"/>
      <c r="FKA11" s="13"/>
      <c r="FKB11" s="14"/>
      <c r="FKC11" s="15"/>
      <c r="FKD11" s="7"/>
      <c r="FKE11" s="8"/>
      <c r="FKG11" s="10"/>
      <c r="FKH11" s="11"/>
      <c r="FKI11" s="12"/>
      <c r="FKJ11" s="13"/>
      <c r="FKK11" s="14"/>
      <c r="FKL11" s="15"/>
      <c r="FKM11" s="7"/>
      <c r="FKN11" s="8"/>
      <c r="FKP11" s="10"/>
      <c r="FKQ11" s="11"/>
      <c r="FKR11" s="12"/>
      <c r="FKS11" s="13"/>
      <c r="FKT11" s="14"/>
      <c r="FKU11" s="15"/>
      <c r="FKV11" s="7"/>
      <c r="FKW11" s="8"/>
      <c r="FKY11" s="10"/>
      <c r="FKZ11" s="11"/>
      <c r="FLA11" s="12"/>
      <c r="FLB11" s="13"/>
      <c r="FLC11" s="14"/>
      <c r="FLD11" s="15"/>
      <c r="FLE11" s="7"/>
      <c r="FLF11" s="8"/>
      <c r="FLH11" s="10"/>
      <c r="FLI11" s="11"/>
      <c r="FLJ11" s="12"/>
      <c r="FLK11" s="13"/>
      <c r="FLL11" s="14"/>
      <c r="FLM11" s="15"/>
      <c r="FLN11" s="7"/>
      <c r="FLO11" s="8"/>
      <c r="FLQ11" s="10"/>
      <c r="FLR11" s="11"/>
      <c r="FLS11" s="12"/>
      <c r="FLT11" s="13"/>
      <c r="FLU11" s="14"/>
      <c r="FLV11" s="15"/>
      <c r="FLW11" s="7"/>
      <c r="FLX11" s="8"/>
      <c r="FLZ11" s="10"/>
      <c r="FMA11" s="11"/>
      <c r="FMB11" s="12"/>
      <c r="FMC11" s="13"/>
      <c r="FMD11" s="14"/>
      <c r="FME11" s="15"/>
      <c r="FMF11" s="7"/>
      <c r="FMG11" s="8"/>
      <c r="FMI11" s="10"/>
      <c r="FMJ11" s="11"/>
      <c r="FMK11" s="12"/>
      <c r="FML11" s="13"/>
      <c r="FMM11" s="14"/>
      <c r="FMN11" s="15"/>
      <c r="FMO11" s="7"/>
      <c r="FMP11" s="8"/>
      <c r="FMR11" s="10"/>
      <c r="FMS11" s="11"/>
      <c r="FMT11" s="12"/>
      <c r="FMU11" s="13"/>
      <c r="FMV11" s="14"/>
      <c r="FMW11" s="15"/>
      <c r="FMX11" s="7"/>
      <c r="FMY11" s="8"/>
      <c r="FNA11" s="10"/>
      <c r="FNB11" s="11"/>
      <c r="FNC11" s="12"/>
      <c r="FND11" s="13"/>
      <c r="FNE11" s="14"/>
      <c r="FNF11" s="15"/>
      <c r="FNG11" s="7"/>
      <c r="FNH11" s="8"/>
      <c r="FNJ11" s="10"/>
      <c r="FNK11" s="11"/>
      <c r="FNL11" s="12"/>
      <c r="FNM11" s="13"/>
      <c r="FNN11" s="14"/>
      <c r="FNO11" s="15"/>
      <c r="FNP11" s="7"/>
      <c r="FNQ11" s="8"/>
      <c r="FNS11" s="10"/>
      <c r="FNT11" s="11"/>
      <c r="FNU11" s="12"/>
      <c r="FNV11" s="13"/>
      <c r="FNW11" s="14"/>
      <c r="FNX11" s="15"/>
      <c r="FNY11" s="7"/>
      <c r="FNZ11" s="8"/>
      <c r="FOB11" s="10"/>
      <c r="FOC11" s="11"/>
      <c r="FOD11" s="12"/>
      <c r="FOE11" s="13"/>
      <c r="FOF11" s="14"/>
      <c r="FOG11" s="15"/>
      <c r="FOH11" s="7"/>
      <c r="FOI11" s="8"/>
      <c r="FOK11" s="10"/>
      <c r="FOL11" s="11"/>
      <c r="FOM11" s="12"/>
      <c r="FON11" s="13"/>
      <c r="FOO11" s="14"/>
      <c r="FOP11" s="15"/>
      <c r="FOQ11" s="7"/>
      <c r="FOR11" s="8"/>
      <c r="FOT11" s="10"/>
      <c r="FOU11" s="11"/>
      <c r="FOV11" s="12"/>
      <c r="FOW11" s="13"/>
      <c r="FOX11" s="14"/>
      <c r="FOY11" s="15"/>
      <c r="FOZ11" s="7"/>
      <c r="FPA11" s="8"/>
      <c r="FPC11" s="10"/>
      <c r="FPD11" s="11"/>
      <c r="FPE11" s="12"/>
      <c r="FPF11" s="13"/>
      <c r="FPG11" s="14"/>
      <c r="FPH11" s="15"/>
      <c r="FPI11" s="7"/>
      <c r="FPJ11" s="8"/>
      <c r="FPL11" s="10"/>
      <c r="FPM11" s="11"/>
      <c r="FPN11" s="12"/>
      <c r="FPO11" s="13"/>
      <c r="FPP11" s="14"/>
      <c r="FPQ11" s="15"/>
      <c r="FPR11" s="7"/>
      <c r="FPS11" s="8"/>
      <c r="FPU11" s="10"/>
      <c r="FPV11" s="11"/>
      <c r="FPW11" s="12"/>
      <c r="FPX11" s="13"/>
      <c r="FPY11" s="14"/>
      <c r="FPZ11" s="15"/>
      <c r="FQA11" s="7"/>
      <c r="FQB11" s="8"/>
      <c r="FQD11" s="10"/>
      <c r="FQE11" s="11"/>
      <c r="FQF11" s="12"/>
      <c r="FQG11" s="13"/>
      <c r="FQH11" s="14"/>
      <c r="FQI11" s="15"/>
      <c r="FQJ11" s="7"/>
      <c r="FQK11" s="8"/>
      <c r="FQM11" s="10"/>
      <c r="FQN11" s="11"/>
      <c r="FQO11" s="12"/>
      <c r="FQP11" s="13"/>
      <c r="FQQ11" s="14"/>
      <c r="FQR11" s="15"/>
      <c r="FQS11" s="7"/>
      <c r="FQT11" s="8"/>
      <c r="FQV11" s="10"/>
      <c r="FQW11" s="11"/>
      <c r="FQX11" s="12"/>
      <c r="FQY11" s="13"/>
      <c r="FQZ11" s="14"/>
      <c r="FRA11" s="15"/>
      <c r="FRB11" s="7"/>
      <c r="FRC11" s="8"/>
      <c r="FRE11" s="10"/>
      <c r="FRF11" s="11"/>
      <c r="FRG11" s="12"/>
      <c r="FRH11" s="13"/>
      <c r="FRI11" s="14"/>
      <c r="FRJ11" s="15"/>
      <c r="FRK11" s="7"/>
      <c r="FRL11" s="8"/>
      <c r="FRN11" s="10"/>
      <c r="FRO11" s="11"/>
      <c r="FRP11" s="12"/>
      <c r="FRQ11" s="13"/>
      <c r="FRR11" s="14"/>
      <c r="FRS11" s="15"/>
      <c r="FRT11" s="7"/>
      <c r="FRU11" s="8"/>
      <c r="FRW11" s="10"/>
      <c r="FRX11" s="11"/>
      <c r="FRY11" s="12"/>
      <c r="FRZ11" s="13"/>
      <c r="FSA11" s="14"/>
      <c r="FSB11" s="15"/>
      <c r="FSC11" s="7"/>
      <c r="FSD11" s="8"/>
      <c r="FSF11" s="10"/>
      <c r="FSG11" s="11"/>
      <c r="FSH11" s="12"/>
      <c r="FSI11" s="13"/>
      <c r="FSJ11" s="14"/>
      <c r="FSK11" s="15"/>
      <c r="FSL11" s="7"/>
      <c r="FSM11" s="8"/>
      <c r="FSO11" s="10"/>
      <c r="FSP11" s="11"/>
      <c r="FSQ11" s="12"/>
      <c r="FSR11" s="13"/>
      <c r="FSS11" s="14"/>
      <c r="FST11" s="15"/>
      <c r="FSU11" s="7"/>
      <c r="FSV11" s="8"/>
      <c r="FSX11" s="10"/>
      <c r="FSY11" s="11"/>
      <c r="FSZ11" s="12"/>
      <c r="FTA11" s="13"/>
      <c r="FTB11" s="14"/>
      <c r="FTC11" s="15"/>
      <c r="FTD11" s="7"/>
      <c r="FTE11" s="8"/>
      <c r="FTG11" s="10"/>
      <c r="FTH11" s="11"/>
      <c r="FTI11" s="12"/>
      <c r="FTJ11" s="13"/>
      <c r="FTK11" s="14"/>
      <c r="FTL11" s="15"/>
      <c r="FTM11" s="7"/>
      <c r="FTN11" s="8"/>
      <c r="FTP11" s="10"/>
      <c r="FTQ11" s="11"/>
      <c r="FTR11" s="12"/>
      <c r="FTS11" s="13"/>
      <c r="FTT11" s="14"/>
      <c r="FTU11" s="15"/>
      <c r="FTV11" s="7"/>
      <c r="FTW11" s="8"/>
      <c r="FTY11" s="10"/>
      <c r="FTZ11" s="11"/>
      <c r="FUA11" s="12"/>
      <c r="FUB11" s="13"/>
      <c r="FUC11" s="14"/>
      <c r="FUD11" s="15"/>
      <c r="FUE11" s="7"/>
      <c r="FUF11" s="8"/>
      <c r="FUH11" s="10"/>
      <c r="FUI11" s="11"/>
      <c r="FUJ11" s="12"/>
      <c r="FUK11" s="13"/>
      <c r="FUL11" s="14"/>
      <c r="FUM11" s="15"/>
      <c r="FUN11" s="7"/>
      <c r="FUO11" s="8"/>
      <c r="FUQ11" s="10"/>
      <c r="FUR11" s="11"/>
      <c r="FUS11" s="12"/>
      <c r="FUT11" s="13"/>
      <c r="FUU11" s="14"/>
      <c r="FUV11" s="15"/>
      <c r="FUW11" s="7"/>
      <c r="FUX11" s="8"/>
      <c r="FUZ11" s="10"/>
      <c r="FVA11" s="11"/>
      <c r="FVB11" s="12"/>
      <c r="FVC11" s="13"/>
      <c r="FVD11" s="14"/>
      <c r="FVE11" s="15"/>
      <c r="FVF11" s="7"/>
      <c r="FVG11" s="8"/>
      <c r="FVI11" s="10"/>
      <c r="FVJ11" s="11"/>
      <c r="FVK11" s="12"/>
      <c r="FVL11" s="13"/>
      <c r="FVM11" s="14"/>
      <c r="FVN11" s="15"/>
      <c r="FVO11" s="7"/>
      <c r="FVP11" s="8"/>
      <c r="FVR11" s="10"/>
      <c r="FVS11" s="11"/>
      <c r="FVT11" s="12"/>
      <c r="FVU11" s="13"/>
      <c r="FVV11" s="14"/>
      <c r="FVW11" s="15"/>
      <c r="FVX11" s="7"/>
      <c r="FVY11" s="8"/>
      <c r="FWA11" s="10"/>
      <c r="FWB11" s="11"/>
      <c r="FWC11" s="12"/>
      <c r="FWD11" s="13"/>
      <c r="FWE11" s="14"/>
      <c r="FWF11" s="15"/>
      <c r="FWG11" s="7"/>
      <c r="FWH11" s="8"/>
      <c r="FWJ11" s="10"/>
      <c r="FWK11" s="11"/>
      <c r="FWL11" s="12"/>
      <c r="FWM11" s="13"/>
      <c r="FWN11" s="14"/>
      <c r="FWO11" s="15"/>
      <c r="FWP11" s="7"/>
      <c r="FWQ11" s="8"/>
      <c r="FWS11" s="10"/>
      <c r="FWT11" s="11"/>
      <c r="FWU11" s="12"/>
      <c r="FWV11" s="13"/>
      <c r="FWW11" s="14"/>
      <c r="FWX11" s="15"/>
      <c r="FWY11" s="7"/>
      <c r="FWZ11" s="8"/>
      <c r="FXB11" s="10"/>
      <c r="FXC11" s="11"/>
      <c r="FXD11" s="12"/>
      <c r="FXE11" s="13"/>
      <c r="FXF11" s="14"/>
      <c r="FXG11" s="15"/>
      <c r="FXH11" s="7"/>
      <c r="FXI11" s="8"/>
      <c r="FXK11" s="10"/>
      <c r="FXL11" s="11"/>
      <c r="FXM11" s="12"/>
      <c r="FXN11" s="13"/>
      <c r="FXO11" s="14"/>
      <c r="FXP11" s="15"/>
      <c r="FXQ11" s="7"/>
      <c r="FXR11" s="8"/>
      <c r="FXT11" s="10"/>
      <c r="FXU11" s="11"/>
      <c r="FXV11" s="12"/>
      <c r="FXW11" s="13"/>
      <c r="FXX11" s="14"/>
      <c r="FXY11" s="15"/>
      <c r="FXZ11" s="7"/>
      <c r="FYA11" s="8"/>
      <c r="FYC11" s="10"/>
      <c r="FYD11" s="11"/>
      <c r="FYE11" s="12"/>
      <c r="FYF11" s="13"/>
      <c r="FYG11" s="14"/>
      <c r="FYH11" s="15"/>
      <c r="FYI11" s="7"/>
      <c r="FYJ11" s="8"/>
      <c r="FYL11" s="10"/>
      <c r="FYM11" s="11"/>
      <c r="FYN11" s="12"/>
      <c r="FYO11" s="13"/>
      <c r="FYP11" s="14"/>
      <c r="FYQ11" s="15"/>
      <c r="FYR11" s="7"/>
      <c r="FYS11" s="8"/>
      <c r="FYU11" s="10"/>
      <c r="FYV11" s="11"/>
      <c r="FYW11" s="12"/>
      <c r="FYX11" s="13"/>
      <c r="FYY11" s="14"/>
      <c r="FYZ11" s="15"/>
      <c r="FZA11" s="7"/>
      <c r="FZB11" s="8"/>
      <c r="FZD11" s="10"/>
      <c r="FZE11" s="11"/>
      <c r="FZF11" s="12"/>
      <c r="FZG11" s="13"/>
      <c r="FZH11" s="14"/>
      <c r="FZI11" s="15"/>
      <c r="FZJ11" s="7"/>
      <c r="FZK11" s="8"/>
      <c r="FZM11" s="10"/>
      <c r="FZN11" s="11"/>
      <c r="FZO11" s="12"/>
      <c r="FZP11" s="13"/>
      <c r="FZQ11" s="14"/>
      <c r="FZR11" s="15"/>
      <c r="FZS11" s="7"/>
      <c r="FZT11" s="8"/>
      <c r="FZV11" s="10"/>
      <c r="FZW11" s="11"/>
      <c r="FZX11" s="12"/>
      <c r="FZY11" s="13"/>
      <c r="FZZ11" s="14"/>
      <c r="GAA11" s="15"/>
      <c r="GAB11" s="7"/>
      <c r="GAC11" s="8"/>
      <c r="GAE11" s="10"/>
      <c r="GAF11" s="11"/>
      <c r="GAG11" s="12"/>
      <c r="GAH11" s="13"/>
      <c r="GAI11" s="14"/>
      <c r="GAJ11" s="15"/>
      <c r="GAK11" s="7"/>
      <c r="GAL11" s="8"/>
      <c r="GAN11" s="10"/>
      <c r="GAO11" s="11"/>
      <c r="GAP11" s="12"/>
      <c r="GAQ11" s="13"/>
      <c r="GAR11" s="14"/>
      <c r="GAS11" s="15"/>
      <c r="GAT11" s="7"/>
      <c r="GAU11" s="8"/>
      <c r="GAW11" s="10"/>
      <c r="GAX11" s="11"/>
      <c r="GAY11" s="12"/>
      <c r="GAZ11" s="13"/>
      <c r="GBA11" s="14"/>
      <c r="GBB11" s="15"/>
      <c r="GBC11" s="7"/>
      <c r="GBD11" s="8"/>
      <c r="GBF11" s="10"/>
      <c r="GBG11" s="11"/>
      <c r="GBH11" s="12"/>
      <c r="GBI11" s="13"/>
      <c r="GBJ11" s="14"/>
      <c r="GBK11" s="15"/>
      <c r="GBL11" s="7"/>
      <c r="GBM11" s="8"/>
      <c r="GBO11" s="10"/>
      <c r="GBP11" s="11"/>
      <c r="GBQ11" s="12"/>
      <c r="GBR11" s="13"/>
      <c r="GBS11" s="14"/>
      <c r="GBT11" s="15"/>
      <c r="GBU11" s="7"/>
      <c r="GBV11" s="8"/>
      <c r="GBX11" s="10"/>
      <c r="GBY11" s="11"/>
      <c r="GBZ11" s="12"/>
      <c r="GCA11" s="13"/>
      <c r="GCB11" s="14"/>
      <c r="GCC11" s="15"/>
      <c r="GCD11" s="7"/>
      <c r="GCE11" s="8"/>
      <c r="GCG11" s="10"/>
      <c r="GCH11" s="11"/>
      <c r="GCI11" s="12"/>
      <c r="GCJ11" s="13"/>
      <c r="GCK11" s="14"/>
      <c r="GCL11" s="15"/>
      <c r="GCM11" s="7"/>
      <c r="GCN11" s="8"/>
      <c r="GCP11" s="10"/>
      <c r="GCQ11" s="11"/>
      <c r="GCR11" s="12"/>
      <c r="GCS11" s="13"/>
      <c r="GCT11" s="14"/>
      <c r="GCU11" s="15"/>
      <c r="GCV11" s="7"/>
      <c r="GCW11" s="8"/>
      <c r="GCY11" s="10"/>
      <c r="GCZ11" s="11"/>
      <c r="GDA11" s="12"/>
      <c r="GDB11" s="13"/>
      <c r="GDC11" s="14"/>
      <c r="GDD11" s="15"/>
      <c r="GDE11" s="7"/>
      <c r="GDF11" s="8"/>
      <c r="GDH11" s="10"/>
      <c r="GDI11" s="11"/>
      <c r="GDJ11" s="12"/>
      <c r="GDK11" s="13"/>
      <c r="GDL11" s="14"/>
      <c r="GDM11" s="15"/>
      <c r="GDN11" s="7"/>
      <c r="GDO11" s="8"/>
      <c r="GDQ11" s="10"/>
      <c r="GDR11" s="11"/>
      <c r="GDS11" s="12"/>
      <c r="GDT11" s="13"/>
      <c r="GDU11" s="14"/>
      <c r="GDV11" s="15"/>
      <c r="GDW11" s="7"/>
      <c r="GDX11" s="8"/>
      <c r="GDZ11" s="10"/>
      <c r="GEA11" s="11"/>
      <c r="GEB11" s="12"/>
      <c r="GEC11" s="13"/>
      <c r="GED11" s="14"/>
      <c r="GEE11" s="15"/>
      <c r="GEF11" s="7"/>
      <c r="GEG11" s="8"/>
      <c r="GEI11" s="10"/>
      <c r="GEJ11" s="11"/>
      <c r="GEK11" s="12"/>
      <c r="GEL11" s="13"/>
      <c r="GEM11" s="14"/>
      <c r="GEN11" s="15"/>
      <c r="GEO11" s="7"/>
      <c r="GEP11" s="8"/>
      <c r="GER11" s="10"/>
      <c r="GES11" s="11"/>
      <c r="GET11" s="12"/>
      <c r="GEU11" s="13"/>
      <c r="GEV11" s="14"/>
      <c r="GEW11" s="15"/>
      <c r="GEX11" s="7"/>
      <c r="GEY11" s="8"/>
      <c r="GFA11" s="10"/>
      <c r="GFB11" s="11"/>
      <c r="GFC11" s="12"/>
      <c r="GFD11" s="13"/>
      <c r="GFE11" s="14"/>
      <c r="GFF11" s="15"/>
      <c r="GFG11" s="7"/>
      <c r="GFH11" s="8"/>
      <c r="GFJ11" s="10"/>
      <c r="GFK11" s="11"/>
      <c r="GFL11" s="12"/>
      <c r="GFM11" s="13"/>
      <c r="GFN11" s="14"/>
      <c r="GFO11" s="15"/>
      <c r="GFP11" s="7"/>
      <c r="GFQ11" s="8"/>
      <c r="GFS11" s="10"/>
      <c r="GFT11" s="11"/>
      <c r="GFU11" s="12"/>
      <c r="GFV11" s="13"/>
      <c r="GFW11" s="14"/>
      <c r="GFX11" s="15"/>
      <c r="GFY11" s="7"/>
      <c r="GFZ11" s="8"/>
      <c r="GGB11" s="10"/>
      <c r="GGC11" s="11"/>
      <c r="GGD11" s="12"/>
      <c r="GGE11" s="13"/>
      <c r="GGF11" s="14"/>
      <c r="GGG11" s="15"/>
      <c r="GGH11" s="7"/>
      <c r="GGI11" s="8"/>
      <c r="GGK11" s="10"/>
      <c r="GGL11" s="11"/>
      <c r="GGM11" s="12"/>
      <c r="GGN11" s="13"/>
      <c r="GGO11" s="14"/>
      <c r="GGP11" s="15"/>
      <c r="GGQ11" s="7"/>
      <c r="GGR11" s="8"/>
      <c r="GGT11" s="10"/>
      <c r="GGU11" s="11"/>
      <c r="GGV11" s="12"/>
      <c r="GGW11" s="13"/>
      <c r="GGX11" s="14"/>
      <c r="GGY11" s="15"/>
      <c r="GGZ11" s="7"/>
      <c r="GHA11" s="8"/>
      <c r="GHC11" s="10"/>
      <c r="GHD11" s="11"/>
      <c r="GHE11" s="12"/>
      <c r="GHF11" s="13"/>
      <c r="GHG11" s="14"/>
      <c r="GHH11" s="15"/>
      <c r="GHI11" s="7"/>
      <c r="GHJ11" s="8"/>
      <c r="GHL11" s="10"/>
      <c r="GHM11" s="11"/>
      <c r="GHN11" s="12"/>
      <c r="GHO11" s="13"/>
      <c r="GHP11" s="14"/>
      <c r="GHQ11" s="15"/>
      <c r="GHR11" s="7"/>
      <c r="GHS11" s="8"/>
      <c r="GHU11" s="10"/>
      <c r="GHV11" s="11"/>
      <c r="GHW11" s="12"/>
      <c r="GHX11" s="13"/>
      <c r="GHY11" s="14"/>
      <c r="GHZ11" s="15"/>
      <c r="GIA11" s="7"/>
      <c r="GIB11" s="8"/>
      <c r="GID11" s="10"/>
      <c r="GIE11" s="11"/>
      <c r="GIF11" s="12"/>
      <c r="GIG11" s="13"/>
      <c r="GIH11" s="14"/>
      <c r="GII11" s="15"/>
      <c r="GIJ11" s="7"/>
      <c r="GIK11" s="8"/>
      <c r="GIM11" s="10"/>
      <c r="GIN11" s="11"/>
      <c r="GIO11" s="12"/>
      <c r="GIP11" s="13"/>
      <c r="GIQ11" s="14"/>
      <c r="GIR11" s="15"/>
      <c r="GIS11" s="7"/>
      <c r="GIT11" s="8"/>
      <c r="GIV11" s="10"/>
      <c r="GIW11" s="11"/>
      <c r="GIX11" s="12"/>
      <c r="GIY11" s="13"/>
      <c r="GIZ11" s="14"/>
      <c r="GJA11" s="15"/>
      <c r="GJB11" s="7"/>
      <c r="GJC11" s="8"/>
      <c r="GJE11" s="10"/>
      <c r="GJF11" s="11"/>
      <c r="GJG11" s="12"/>
      <c r="GJH11" s="13"/>
      <c r="GJI11" s="14"/>
      <c r="GJJ11" s="15"/>
      <c r="GJK11" s="7"/>
      <c r="GJL11" s="8"/>
      <c r="GJN11" s="10"/>
      <c r="GJO11" s="11"/>
      <c r="GJP11" s="12"/>
      <c r="GJQ11" s="13"/>
      <c r="GJR11" s="14"/>
      <c r="GJS11" s="15"/>
      <c r="GJT11" s="7"/>
      <c r="GJU11" s="8"/>
      <c r="GJW11" s="10"/>
      <c r="GJX11" s="11"/>
      <c r="GJY11" s="12"/>
      <c r="GJZ11" s="13"/>
      <c r="GKA11" s="14"/>
      <c r="GKB11" s="15"/>
      <c r="GKC11" s="7"/>
      <c r="GKD11" s="8"/>
      <c r="GKF11" s="10"/>
      <c r="GKG11" s="11"/>
      <c r="GKH11" s="12"/>
      <c r="GKI11" s="13"/>
      <c r="GKJ11" s="14"/>
      <c r="GKK11" s="15"/>
      <c r="GKL11" s="7"/>
      <c r="GKM11" s="8"/>
      <c r="GKO11" s="10"/>
      <c r="GKP11" s="11"/>
      <c r="GKQ11" s="12"/>
      <c r="GKR11" s="13"/>
      <c r="GKS11" s="14"/>
      <c r="GKT11" s="15"/>
      <c r="GKU11" s="7"/>
      <c r="GKV11" s="8"/>
      <c r="GKX11" s="10"/>
      <c r="GKY11" s="11"/>
      <c r="GKZ11" s="12"/>
      <c r="GLA11" s="13"/>
      <c r="GLB11" s="14"/>
      <c r="GLC11" s="15"/>
      <c r="GLD11" s="7"/>
      <c r="GLE11" s="8"/>
      <c r="GLG11" s="10"/>
      <c r="GLH11" s="11"/>
      <c r="GLI11" s="12"/>
      <c r="GLJ11" s="13"/>
      <c r="GLK11" s="14"/>
      <c r="GLL11" s="15"/>
      <c r="GLM11" s="7"/>
      <c r="GLN11" s="8"/>
      <c r="GLP11" s="10"/>
      <c r="GLQ11" s="11"/>
      <c r="GLR11" s="12"/>
      <c r="GLS11" s="13"/>
      <c r="GLT11" s="14"/>
      <c r="GLU11" s="15"/>
      <c r="GLV11" s="7"/>
      <c r="GLW11" s="8"/>
      <c r="GLY11" s="10"/>
      <c r="GLZ11" s="11"/>
      <c r="GMA11" s="12"/>
      <c r="GMB11" s="13"/>
      <c r="GMC11" s="14"/>
      <c r="GMD11" s="15"/>
      <c r="GME11" s="7"/>
      <c r="GMF11" s="8"/>
      <c r="GMH11" s="10"/>
      <c r="GMI11" s="11"/>
      <c r="GMJ11" s="12"/>
      <c r="GMK11" s="13"/>
      <c r="GML11" s="14"/>
      <c r="GMM11" s="15"/>
      <c r="GMN11" s="7"/>
      <c r="GMO11" s="8"/>
      <c r="GMQ11" s="10"/>
      <c r="GMR11" s="11"/>
      <c r="GMS11" s="12"/>
      <c r="GMT11" s="13"/>
      <c r="GMU11" s="14"/>
      <c r="GMV11" s="15"/>
      <c r="GMW11" s="7"/>
      <c r="GMX11" s="8"/>
      <c r="GMZ11" s="10"/>
      <c r="GNA11" s="11"/>
      <c r="GNB11" s="12"/>
      <c r="GNC11" s="13"/>
      <c r="GND11" s="14"/>
      <c r="GNE11" s="15"/>
      <c r="GNF11" s="7"/>
      <c r="GNG11" s="8"/>
      <c r="GNI11" s="10"/>
      <c r="GNJ11" s="11"/>
      <c r="GNK11" s="12"/>
      <c r="GNL11" s="13"/>
      <c r="GNM11" s="14"/>
      <c r="GNN11" s="15"/>
      <c r="GNO11" s="7"/>
      <c r="GNP11" s="8"/>
      <c r="GNR11" s="10"/>
      <c r="GNS11" s="11"/>
      <c r="GNT11" s="12"/>
      <c r="GNU11" s="13"/>
      <c r="GNV11" s="14"/>
      <c r="GNW11" s="15"/>
      <c r="GNX11" s="7"/>
      <c r="GNY11" s="8"/>
      <c r="GOA11" s="10"/>
      <c r="GOB11" s="11"/>
      <c r="GOC11" s="12"/>
      <c r="GOD11" s="13"/>
      <c r="GOE11" s="14"/>
      <c r="GOF11" s="15"/>
      <c r="GOG11" s="7"/>
      <c r="GOH11" s="8"/>
      <c r="GOJ11" s="10"/>
      <c r="GOK11" s="11"/>
      <c r="GOL11" s="12"/>
      <c r="GOM11" s="13"/>
      <c r="GON11" s="14"/>
      <c r="GOO11" s="15"/>
      <c r="GOP11" s="7"/>
      <c r="GOQ11" s="8"/>
      <c r="GOS11" s="10"/>
      <c r="GOT11" s="11"/>
      <c r="GOU11" s="12"/>
      <c r="GOV11" s="13"/>
      <c r="GOW11" s="14"/>
      <c r="GOX11" s="15"/>
      <c r="GOY11" s="7"/>
      <c r="GOZ11" s="8"/>
      <c r="GPB11" s="10"/>
      <c r="GPC11" s="11"/>
      <c r="GPD11" s="12"/>
      <c r="GPE11" s="13"/>
      <c r="GPF11" s="14"/>
      <c r="GPG11" s="15"/>
      <c r="GPH11" s="7"/>
      <c r="GPI11" s="8"/>
      <c r="GPK11" s="10"/>
      <c r="GPL11" s="11"/>
      <c r="GPM11" s="12"/>
      <c r="GPN11" s="13"/>
      <c r="GPO11" s="14"/>
      <c r="GPP11" s="15"/>
      <c r="GPQ11" s="7"/>
      <c r="GPR11" s="8"/>
      <c r="GPT11" s="10"/>
      <c r="GPU11" s="11"/>
      <c r="GPV11" s="12"/>
      <c r="GPW11" s="13"/>
      <c r="GPX11" s="14"/>
      <c r="GPY11" s="15"/>
      <c r="GPZ11" s="7"/>
      <c r="GQA11" s="8"/>
      <c r="GQC11" s="10"/>
      <c r="GQD11" s="11"/>
      <c r="GQE11" s="12"/>
      <c r="GQF11" s="13"/>
      <c r="GQG11" s="14"/>
      <c r="GQH11" s="15"/>
      <c r="GQI11" s="7"/>
      <c r="GQJ11" s="8"/>
      <c r="GQL11" s="10"/>
      <c r="GQM11" s="11"/>
      <c r="GQN11" s="12"/>
      <c r="GQO11" s="13"/>
      <c r="GQP11" s="14"/>
      <c r="GQQ11" s="15"/>
      <c r="GQR11" s="7"/>
      <c r="GQS11" s="8"/>
      <c r="GQU11" s="10"/>
      <c r="GQV11" s="11"/>
      <c r="GQW11" s="12"/>
      <c r="GQX11" s="13"/>
      <c r="GQY11" s="14"/>
      <c r="GQZ11" s="15"/>
      <c r="GRA11" s="7"/>
      <c r="GRB11" s="8"/>
      <c r="GRD11" s="10"/>
      <c r="GRE11" s="11"/>
      <c r="GRF11" s="12"/>
      <c r="GRG11" s="13"/>
      <c r="GRH11" s="14"/>
      <c r="GRI11" s="15"/>
      <c r="GRJ11" s="7"/>
      <c r="GRK11" s="8"/>
      <c r="GRM11" s="10"/>
      <c r="GRN11" s="11"/>
      <c r="GRO11" s="12"/>
      <c r="GRP11" s="13"/>
      <c r="GRQ11" s="14"/>
      <c r="GRR11" s="15"/>
      <c r="GRS11" s="7"/>
      <c r="GRT11" s="8"/>
      <c r="GRV11" s="10"/>
      <c r="GRW11" s="11"/>
      <c r="GRX11" s="12"/>
      <c r="GRY11" s="13"/>
      <c r="GRZ11" s="14"/>
      <c r="GSA11" s="15"/>
      <c r="GSB11" s="7"/>
      <c r="GSC11" s="8"/>
      <c r="GSE11" s="10"/>
      <c r="GSF11" s="11"/>
      <c r="GSG11" s="12"/>
      <c r="GSH11" s="13"/>
      <c r="GSI11" s="14"/>
      <c r="GSJ11" s="15"/>
      <c r="GSK11" s="7"/>
      <c r="GSL11" s="8"/>
      <c r="GSN11" s="10"/>
      <c r="GSO11" s="11"/>
      <c r="GSP11" s="12"/>
      <c r="GSQ11" s="13"/>
      <c r="GSR11" s="14"/>
      <c r="GSS11" s="15"/>
      <c r="GST11" s="7"/>
      <c r="GSU11" s="8"/>
      <c r="GSW11" s="10"/>
      <c r="GSX11" s="11"/>
      <c r="GSY11" s="12"/>
      <c r="GSZ11" s="13"/>
      <c r="GTA11" s="14"/>
      <c r="GTB11" s="15"/>
      <c r="GTC11" s="7"/>
      <c r="GTD11" s="8"/>
      <c r="GTF11" s="10"/>
      <c r="GTG11" s="11"/>
      <c r="GTH11" s="12"/>
      <c r="GTI11" s="13"/>
      <c r="GTJ11" s="14"/>
      <c r="GTK11" s="15"/>
      <c r="GTL11" s="7"/>
      <c r="GTM11" s="8"/>
      <c r="GTO11" s="10"/>
      <c r="GTP11" s="11"/>
      <c r="GTQ11" s="12"/>
      <c r="GTR11" s="13"/>
      <c r="GTS11" s="14"/>
      <c r="GTT11" s="15"/>
      <c r="GTU11" s="7"/>
      <c r="GTV11" s="8"/>
      <c r="GTX11" s="10"/>
      <c r="GTY11" s="11"/>
      <c r="GTZ11" s="12"/>
      <c r="GUA11" s="13"/>
      <c r="GUB11" s="14"/>
      <c r="GUC11" s="15"/>
      <c r="GUD11" s="7"/>
      <c r="GUE11" s="8"/>
      <c r="GUG11" s="10"/>
      <c r="GUH11" s="11"/>
      <c r="GUI11" s="12"/>
      <c r="GUJ11" s="13"/>
      <c r="GUK11" s="14"/>
      <c r="GUL11" s="15"/>
      <c r="GUM11" s="7"/>
      <c r="GUN11" s="8"/>
      <c r="GUP11" s="10"/>
      <c r="GUQ11" s="11"/>
      <c r="GUR11" s="12"/>
      <c r="GUS11" s="13"/>
      <c r="GUT11" s="14"/>
      <c r="GUU11" s="15"/>
      <c r="GUV11" s="7"/>
      <c r="GUW11" s="8"/>
      <c r="GUY11" s="10"/>
      <c r="GUZ11" s="11"/>
      <c r="GVA11" s="12"/>
      <c r="GVB11" s="13"/>
      <c r="GVC11" s="14"/>
      <c r="GVD11" s="15"/>
      <c r="GVE11" s="7"/>
      <c r="GVF11" s="8"/>
      <c r="GVH11" s="10"/>
      <c r="GVI11" s="11"/>
      <c r="GVJ11" s="12"/>
      <c r="GVK11" s="13"/>
      <c r="GVL11" s="14"/>
      <c r="GVM11" s="15"/>
      <c r="GVN11" s="7"/>
      <c r="GVO11" s="8"/>
      <c r="GVQ11" s="10"/>
      <c r="GVR11" s="11"/>
      <c r="GVS11" s="12"/>
      <c r="GVT11" s="13"/>
      <c r="GVU11" s="14"/>
      <c r="GVV11" s="15"/>
      <c r="GVW11" s="7"/>
      <c r="GVX11" s="8"/>
      <c r="GVZ11" s="10"/>
      <c r="GWA11" s="11"/>
      <c r="GWB11" s="12"/>
      <c r="GWC11" s="13"/>
      <c r="GWD11" s="14"/>
      <c r="GWE11" s="15"/>
      <c r="GWF11" s="7"/>
      <c r="GWG11" s="8"/>
      <c r="GWI11" s="10"/>
      <c r="GWJ11" s="11"/>
      <c r="GWK11" s="12"/>
      <c r="GWL11" s="13"/>
      <c r="GWM11" s="14"/>
      <c r="GWN11" s="15"/>
      <c r="GWO11" s="7"/>
      <c r="GWP11" s="8"/>
      <c r="GWR11" s="10"/>
      <c r="GWS11" s="11"/>
      <c r="GWT11" s="12"/>
      <c r="GWU11" s="13"/>
      <c r="GWV11" s="14"/>
      <c r="GWW11" s="15"/>
      <c r="GWX11" s="7"/>
      <c r="GWY11" s="8"/>
      <c r="GXA11" s="10"/>
      <c r="GXB11" s="11"/>
      <c r="GXC11" s="12"/>
      <c r="GXD11" s="13"/>
      <c r="GXE11" s="14"/>
      <c r="GXF11" s="15"/>
      <c r="GXG11" s="7"/>
      <c r="GXH11" s="8"/>
      <c r="GXJ11" s="10"/>
      <c r="GXK11" s="11"/>
      <c r="GXL11" s="12"/>
      <c r="GXM11" s="13"/>
      <c r="GXN11" s="14"/>
      <c r="GXO11" s="15"/>
      <c r="GXP11" s="7"/>
      <c r="GXQ11" s="8"/>
      <c r="GXS11" s="10"/>
      <c r="GXT11" s="11"/>
      <c r="GXU11" s="12"/>
      <c r="GXV11" s="13"/>
      <c r="GXW11" s="14"/>
      <c r="GXX11" s="15"/>
      <c r="GXY11" s="7"/>
      <c r="GXZ11" s="8"/>
      <c r="GYB11" s="10"/>
      <c r="GYC11" s="11"/>
      <c r="GYD11" s="12"/>
      <c r="GYE11" s="13"/>
      <c r="GYF11" s="14"/>
      <c r="GYG11" s="15"/>
      <c r="GYH11" s="7"/>
      <c r="GYI11" s="8"/>
      <c r="GYK11" s="10"/>
      <c r="GYL11" s="11"/>
      <c r="GYM11" s="12"/>
      <c r="GYN11" s="13"/>
      <c r="GYO11" s="14"/>
      <c r="GYP11" s="15"/>
      <c r="GYQ11" s="7"/>
      <c r="GYR11" s="8"/>
      <c r="GYT11" s="10"/>
      <c r="GYU11" s="11"/>
      <c r="GYV11" s="12"/>
      <c r="GYW11" s="13"/>
      <c r="GYX11" s="14"/>
      <c r="GYY11" s="15"/>
      <c r="GYZ11" s="7"/>
      <c r="GZA11" s="8"/>
      <c r="GZC11" s="10"/>
      <c r="GZD11" s="11"/>
      <c r="GZE11" s="12"/>
      <c r="GZF11" s="13"/>
      <c r="GZG11" s="14"/>
      <c r="GZH11" s="15"/>
      <c r="GZI11" s="7"/>
      <c r="GZJ11" s="8"/>
      <c r="GZL11" s="10"/>
      <c r="GZM11" s="11"/>
      <c r="GZN11" s="12"/>
      <c r="GZO11" s="13"/>
      <c r="GZP11" s="14"/>
      <c r="GZQ11" s="15"/>
      <c r="GZR11" s="7"/>
      <c r="GZS11" s="8"/>
      <c r="GZU11" s="10"/>
      <c r="GZV11" s="11"/>
      <c r="GZW11" s="12"/>
      <c r="GZX11" s="13"/>
      <c r="GZY11" s="14"/>
      <c r="GZZ11" s="15"/>
      <c r="HAA11" s="7"/>
      <c r="HAB11" s="8"/>
      <c r="HAD11" s="10"/>
      <c r="HAE11" s="11"/>
      <c r="HAF11" s="12"/>
      <c r="HAG11" s="13"/>
      <c r="HAH11" s="14"/>
      <c r="HAI11" s="15"/>
      <c r="HAJ11" s="7"/>
      <c r="HAK11" s="8"/>
      <c r="HAM11" s="10"/>
      <c r="HAN11" s="11"/>
      <c r="HAO11" s="12"/>
      <c r="HAP11" s="13"/>
      <c r="HAQ11" s="14"/>
      <c r="HAR11" s="15"/>
      <c r="HAS11" s="7"/>
      <c r="HAT11" s="8"/>
      <c r="HAV11" s="10"/>
      <c r="HAW11" s="11"/>
      <c r="HAX11" s="12"/>
      <c r="HAY11" s="13"/>
      <c r="HAZ11" s="14"/>
      <c r="HBA11" s="15"/>
      <c r="HBB11" s="7"/>
      <c r="HBC11" s="8"/>
      <c r="HBE11" s="10"/>
      <c r="HBF11" s="11"/>
      <c r="HBG11" s="12"/>
      <c r="HBH11" s="13"/>
      <c r="HBI11" s="14"/>
      <c r="HBJ11" s="15"/>
      <c r="HBK11" s="7"/>
      <c r="HBL11" s="8"/>
      <c r="HBN11" s="10"/>
      <c r="HBO11" s="11"/>
      <c r="HBP11" s="12"/>
      <c r="HBQ11" s="13"/>
      <c r="HBR11" s="14"/>
      <c r="HBS11" s="15"/>
      <c r="HBT11" s="7"/>
      <c r="HBU11" s="8"/>
      <c r="HBW11" s="10"/>
      <c r="HBX11" s="11"/>
      <c r="HBY11" s="12"/>
      <c r="HBZ11" s="13"/>
      <c r="HCA11" s="14"/>
      <c r="HCB11" s="15"/>
      <c r="HCC11" s="7"/>
      <c r="HCD11" s="8"/>
      <c r="HCF11" s="10"/>
      <c r="HCG11" s="11"/>
      <c r="HCH11" s="12"/>
      <c r="HCI11" s="13"/>
      <c r="HCJ11" s="14"/>
      <c r="HCK11" s="15"/>
      <c r="HCL11" s="7"/>
      <c r="HCM11" s="8"/>
      <c r="HCO11" s="10"/>
      <c r="HCP11" s="11"/>
      <c r="HCQ11" s="12"/>
      <c r="HCR11" s="13"/>
      <c r="HCS11" s="14"/>
      <c r="HCT11" s="15"/>
      <c r="HCU11" s="7"/>
      <c r="HCV11" s="8"/>
      <c r="HCX11" s="10"/>
      <c r="HCY11" s="11"/>
      <c r="HCZ11" s="12"/>
      <c r="HDA11" s="13"/>
      <c r="HDB11" s="14"/>
      <c r="HDC11" s="15"/>
      <c r="HDD11" s="7"/>
      <c r="HDE11" s="8"/>
      <c r="HDG11" s="10"/>
      <c r="HDH11" s="11"/>
      <c r="HDI11" s="12"/>
      <c r="HDJ11" s="13"/>
      <c r="HDK11" s="14"/>
      <c r="HDL11" s="15"/>
      <c r="HDM11" s="7"/>
      <c r="HDN11" s="8"/>
      <c r="HDP11" s="10"/>
      <c r="HDQ11" s="11"/>
      <c r="HDR11" s="12"/>
      <c r="HDS11" s="13"/>
      <c r="HDT11" s="14"/>
      <c r="HDU11" s="15"/>
      <c r="HDV11" s="7"/>
      <c r="HDW11" s="8"/>
      <c r="HDY11" s="10"/>
      <c r="HDZ11" s="11"/>
      <c r="HEA11" s="12"/>
      <c r="HEB11" s="13"/>
      <c r="HEC11" s="14"/>
      <c r="HED11" s="15"/>
      <c r="HEE11" s="7"/>
      <c r="HEF11" s="8"/>
      <c r="HEH11" s="10"/>
      <c r="HEI11" s="11"/>
      <c r="HEJ11" s="12"/>
      <c r="HEK11" s="13"/>
      <c r="HEL11" s="14"/>
      <c r="HEM11" s="15"/>
      <c r="HEN11" s="7"/>
      <c r="HEO11" s="8"/>
      <c r="HEQ11" s="10"/>
      <c r="HER11" s="11"/>
      <c r="HES11" s="12"/>
      <c r="HET11" s="13"/>
      <c r="HEU11" s="14"/>
      <c r="HEV11" s="15"/>
      <c r="HEW11" s="7"/>
      <c r="HEX11" s="8"/>
      <c r="HEZ11" s="10"/>
      <c r="HFA11" s="11"/>
      <c r="HFB11" s="12"/>
      <c r="HFC11" s="13"/>
      <c r="HFD11" s="14"/>
      <c r="HFE11" s="15"/>
      <c r="HFF11" s="7"/>
      <c r="HFG11" s="8"/>
      <c r="HFI11" s="10"/>
      <c r="HFJ11" s="11"/>
      <c r="HFK11" s="12"/>
      <c r="HFL11" s="13"/>
      <c r="HFM11" s="14"/>
      <c r="HFN11" s="15"/>
      <c r="HFO11" s="7"/>
      <c r="HFP11" s="8"/>
      <c r="HFR11" s="10"/>
      <c r="HFS11" s="11"/>
      <c r="HFT11" s="12"/>
      <c r="HFU11" s="13"/>
      <c r="HFV11" s="14"/>
      <c r="HFW11" s="15"/>
      <c r="HFX11" s="7"/>
      <c r="HFY11" s="8"/>
      <c r="HGA11" s="10"/>
      <c r="HGB11" s="11"/>
      <c r="HGC11" s="12"/>
      <c r="HGD11" s="13"/>
      <c r="HGE11" s="14"/>
      <c r="HGF11" s="15"/>
      <c r="HGG11" s="7"/>
      <c r="HGH11" s="8"/>
      <c r="HGJ11" s="10"/>
      <c r="HGK11" s="11"/>
      <c r="HGL11" s="12"/>
      <c r="HGM11" s="13"/>
      <c r="HGN11" s="14"/>
      <c r="HGO11" s="15"/>
      <c r="HGP11" s="7"/>
      <c r="HGQ11" s="8"/>
      <c r="HGS11" s="10"/>
      <c r="HGT11" s="11"/>
      <c r="HGU11" s="12"/>
      <c r="HGV11" s="13"/>
      <c r="HGW11" s="14"/>
      <c r="HGX11" s="15"/>
      <c r="HGY11" s="7"/>
      <c r="HGZ11" s="8"/>
      <c r="HHB11" s="10"/>
      <c r="HHC11" s="11"/>
      <c r="HHD11" s="12"/>
      <c r="HHE11" s="13"/>
      <c r="HHF11" s="14"/>
      <c r="HHG11" s="15"/>
      <c r="HHH11" s="7"/>
      <c r="HHI11" s="8"/>
      <c r="HHK11" s="10"/>
      <c r="HHL11" s="11"/>
      <c r="HHM11" s="12"/>
      <c r="HHN11" s="13"/>
      <c r="HHO11" s="14"/>
      <c r="HHP11" s="15"/>
      <c r="HHQ11" s="7"/>
      <c r="HHR11" s="8"/>
      <c r="HHT11" s="10"/>
      <c r="HHU11" s="11"/>
      <c r="HHV11" s="12"/>
      <c r="HHW11" s="13"/>
      <c r="HHX11" s="14"/>
      <c r="HHY11" s="15"/>
      <c r="HHZ11" s="7"/>
      <c r="HIA11" s="8"/>
      <c r="HIC11" s="10"/>
      <c r="HID11" s="11"/>
      <c r="HIE11" s="12"/>
      <c r="HIF11" s="13"/>
      <c r="HIG11" s="14"/>
      <c r="HIH11" s="15"/>
      <c r="HII11" s="7"/>
      <c r="HIJ11" s="8"/>
      <c r="HIL11" s="10"/>
      <c r="HIM11" s="11"/>
      <c r="HIN11" s="12"/>
      <c r="HIO11" s="13"/>
      <c r="HIP11" s="14"/>
      <c r="HIQ11" s="15"/>
      <c r="HIR11" s="7"/>
      <c r="HIS11" s="8"/>
      <c r="HIU11" s="10"/>
      <c r="HIV11" s="11"/>
      <c r="HIW11" s="12"/>
      <c r="HIX11" s="13"/>
      <c r="HIY11" s="14"/>
      <c r="HIZ11" s="15"/>
      <c r="HJA11" s="7"/>
      <c r="HJB11" s="8"/>
      <c r="HJD11" s="10"/>
      <c r="HJE11" s="11"/>
      <c r="HJF11" s="12"/>
      <c r="HJG11" s="13"/>
      <c r="HJH11" s="14"/>
      <c r="HJI11" s="15"/>
      <c r="HJJ11" s="7"/>
      <c r="HJK11" s="8"/>
      <c r="HJM11" s="10"/>
      <c r="HJN11" s="11"/>
      <c r="HJO11" s="12"/>
      <c r="HJP11" s="13"/>
      <c r="HJQ11" s="14"/>
      <c r="HJR11" s="15"/>
      <c r="HJS11" s="7"/>
      <c r="HJT11" s="8"/>
      <c r="HJV11" s="10"/>
      <c r="HJW11" s="11"/>
      <c r="HJX11" s="12"/>
      <c r="HJY11" s="13"/>
      <c r="HJZ11" s="14"/>
      <c r="HKA11" s="15"/>
      <c r="HKB11" s="7"/>
      <c r="HKC11" s="8"/>
      <c r="HKE11" s="10"/>
      <c r="HKF11" s="11"/>
      <c r="HKG11" s="12"/>
      <c r="HKH11" s="13"/>
      <c r="HKI11" s="14"/>
      <c r="HKJ11" s="15"/>
      <c r="HKK11" s="7"/>
      <c r="HKL11" s="8"/>
      <c r="HKN11" s="10"/>
      <c r="HKO11" s="11"/>
      <c r="HKP11" s="12"/>
      <c r="HKQ11" s="13"/>
      <c r="HKR11" s="14"/>
      <c r="HKS11" s="15"/>
      <c r="HKT11" s="7"/>
      <c r="HKU11" s="8"/>
      <c r="HKW11" s="10"/>
      <c r="HKX11" s="11"/>
      <c r="HKY11" s="12"/>
      <c r="HKZ11" s="13"/>
      <c r="HLA11" s="14"/>
      <c r="HLB11" s="15"/>
      <c r="HLC11" s="7"/>
      <c r="HLD11" s="8"/>
      <c r="HLF11" s="10"/>
      <c r="HLG11" s="11"/>
      <c r="HLH11" s="12"/>
      <c r="HLI11" s="13"/>
      <c r="HLJ11" s="14"/>
      <c r="HLK11" s="15"/>
      <c r="HLL11" s="7"/>
      <c r="HLM11" s="8"/>
      <c r="HLO11" s="10"/>
      <c r="HLP11" s="11"/>
      <c r="HLQ11" s="12"/>
      <c r="HLR11" s="13"/>
      <c r="HLS11" s="14"/>
      <c r="HLT11" s="15"/>
      <c r="HLU11" s="7"/>
      <c r="HLV11" s="8"/>
      <c r="HLX11" s="10"/>
      <c r="HLY11" s="11"/>
      <c r="HLZ11" s="12"/>
      <c r="HMA11" s="13"/>
      <c r="HMB11" s="14"/>
      <c r="HMC11" s="15"/>
      <c r="HMD11" s="7"/>
      <c r="HME11" s="8"/>
      <c r="HMG11" s="10"/>
      <c r="HMH11" s="11"/>
      <c r="HMI11" s="12"/>
      <c r="HMJ11" s="13"/>
      <c r="HMK11" s="14"/>
      <c r="HML11" s="15"/>
      <c r="HMM11" s="7"/>
      <c r="HMN11" s="8"/>
      <c r="HMP11" s="10"/>
      <c r="HMQ11" s="11"/>
      <c r="HMR11" s="12"/>
      <c r="HMS11" s="13"/>
      <c r="HMT11" s="14"/>
      <c r="HMU11" s="15"/>
      <c r="HMV11" s="7"/>
      <c r="HMW11" s="8"/>
      <c r="HMY11" s="10"/>
      <c r="HMZ11" s="11"/>
      <c r="HNA11" s="12"/>
      <c r="HNB11" s="13"/>
      <c r="HNC11" s="14"/>
      <c r="HND11" s="15"/>
      <c r="HNE11" s="7"/>
      <c r="HNF11" s="8"/>
      <c r="HNH11" s="10"/>
      <c r="HNI11" s="11"/>
      <c r="HNJ11" s="12"/>
      <c r="HNK11" s="13"/>
      <c r="HNL11" s="14"/>
      <c r="HNM11" s="15"/>
      <c r="HNN11" s="7"/>
      <c r="HNO11" s="8"/>
      <c r="HNQ11" s="10"/>
      <c r="HNR11" s="11"/>
      <c r="HNS11" s="12"/>
      <c r="HNT11" s="13"/>
      <c r="HNU11" s="14"/>
      <c r="HNV11" s="15"/>
      <c r="HNW11" s="7"/>
      <c r="HNX11" s="8"/>
      <c r="HNZ11" s="10"/>
      <c r="HOA11" s="11"/>
      <c r="HOB11" s="12"/>
      <c r="HOC11" s="13"/>
      <c r="HOD11" s="14"/>
      <c r="HOE11" s="15"/>
      <c r="HOF11" s="7"/>
      <c r="HOG11" s="8"/>
      <c r="HOI11" s="10"/>
      <c r="HOJ11" s="11"/>
      <c r="HOK11" s="12"/>
      <c r="HOL11" s="13"/>
      <c r="HOM11" s="14"/>
      <c r="HON11" s="15"/>
      <c r="HOO11" s="7"/>
      <c r="HOP11" s="8"/>
      <c r="HOR11" s="10"/>
      <c r="HOS11" s="11"/>
      <c r="HOT11" s="12"/>
      <c r="HOU11" s="13"/>
      <c r="HOV11" s="14"/>
      <c r="HOW11" s="15"/>
      <c r="HOX11" s="7"/>
      <c r="HOY11" s="8"/>
      <c r="HPA11" s="10"/>
      <c r="HPB11" s="11"/>
      <c r="HPC11" s="12"/>
      <c r="HPD11" s="13"/>
      <c r="HPE11" s="14"/>
      <c r="HPF11" s="15"/>
      <c r="HPG11" s="7"/>
      <c r="HPH11" s="8"/>
      <c r="HPJ11" s="10"/>
      <c r="HPK11" s="11"/>
      <c r="HPL11" s="12"/>
      <c r="HPM11" s="13"/>
      <c r="HPN11" s="14"/>
      <c r="HPO11" s="15"/>
      <c r="HPP11" s="7"/>
      <c r="HPQ11" s="8"/>
      <c r="HPS11" s="10"/>
      <c r="HPT11" s="11"/>
      <c r="HPU11" s="12"/>
      <c r="HPV11" s="13"/>
      <c r="HPW11" s="14"/>
      <c r="HPX11" s="15"/>
      <c r="HPY11" s="7"/>
      <c r="HPZ11" s="8"/>
      <c r="HQB11" s="10"/>
      <c r="HQC11" s="11"/>
      <c r="HQD11" s="12"/>
      <c r="HQE11" s="13"/>
      <c r="HQF11" s="14"/>
      <c r="HQG11" s="15"/>
      <c r="HQH11" s="7"/>
      <c r="HQI11" s="8"/>
      <c r="HQK11" s="10"/>
      <c r="HQL11" s="11"/>
      <c r="HQM11" s="12"/>
      <c r="HQN11" s="13"/>
      <c r="HQO11" s="14"/>
      <c r="HQP11" s="15"/>
      <c r="HQQ11" s="7"/>
      <c r="HQR11" s="8"/>
      <c r="HQT11" s="10"/>
      <c r="HQU11" s="11"/>
      <c r="HQV11" s="12"/>
      <c r="HQW11" s="13"/>
      <c r="HQX11" s="14"/>
      <c r="HQY11" s="15"/>
      <c r="HQZ11" s="7"/>
      <c r="HRA11" s="8"/>
      <c r="HRC11" s="10"/>
      <c r="HRD11" s="11"/>
      <c r="HRE11" s="12"/>
      <c r="HRF11" s="13"/>
      <c r="HRG11" s="14"/>
      <c r="HRH11" s="15"/>
      <c r="HRI11" s="7"/>
      <c r="HRJ11" s="8"/>
      <c r="HRL11" s="10"/>
      <c r="HRM11" s="11"/>
      <c r="HRN11" s="12"/>
      <c r="HRO11" s="13"/>
      <c r="HRP11" s="14"/>
      <c r="HRQ11" s="15"/>
      <c r="HRR11" s="7"/>
      <c r="HRS11" s="8"/>
      <c r="HRU11" s="10"/>
      <c r="HRV11" s="11"/>
      <c r="HRW11" s="12"/>
      <c r="HRX11" s="13"/>
      <c r="HRY11" s="14"/>
      <c r="HRZ11" s="15"/>
      <c r="HSA11" s="7"/>
      <c r="HSB11" s="8"/>
      <c r="HSD11" s="10"/>
      <c r="HSE11" s="11"/>
      <c r="HSF11" s="12"/>
      <c r="HSG11" s="13"/>
      <c r="HSH11" s="14"/>
      <c r="HSI11" s="15"/>
      <c r="HSJ11" s="7"/>
      <c r="HSK11" s="8"/>
      <c r="HSM11" s="10"/>
      <c r="HSN11" s="11"/>
      <c r="HSO11" s="12"/>
      <c r="HSP11" s="13"/>
      <c r="HSQ11" s="14"/>
      <c r="HSR11" s="15"/>
      <c r="HSS11" s="7"/>
      <c r="HST11" s="8"/>
      <c r="HSV11" s="10"/>
      <c r="HSW11" s="11"/>
      <c r="HSX11" s="12"/>
      <c r="HSY11" s="13"/>
      <c r="HSZ11" s="14"/>
      <c r="HTA11" s="15"/>
      <c r="HTB11" s="7"/>
      <c r="HTC11" s="8"/>
      <c r="HTE11" s="10"/>
      <c r="HTF11" s="11"/>
      <c r="HTG11" s="12"/>
      <c r="HTH11" s="13"/>
      <c r="HTI11" s="14"/>
      <c r="HTJ11" s="15"/>
      <c r="HTK11" s="7"/>
      <c r="HTL11" s="8"/>
      <c r="HTN11" s="10"/>
      <c r="HTO11" s="11"/>
      <c r="HTP11" s="12"/>
      <c r="HTQ11" s="13"/>
      <c r="HTR11" s="14"/>
      <c r="HTS11" s="15"/>
      <c r="HTT11" s="7"/>
      <c r="HTU11" s="8"/>
      <c r="HTW11" s="10"/>
      <c r="HTX11" s="11"/>
      <c r="HTY11" s="12"/>
      <c r="HTZ11" s="13"/>
      <c r="HUA11" s="14"/>
      <c r="HUB11" s="15"/>
      <c r="HUC11" s="7"/>
      <c r="HUD11" s="8"/>
      <c r="HUF11" s="10"/>
      <c r="HUG11" s="11"/>
      <c r="HUH11" s="12"/>
      <c r="HUI11" s="13"/>
      <c r="HUJ11" s="14"/>
      <c r="HUK11" s="15"/>
      <c r="HUL11" s="7"/>
      <c r="HUM11" s="8"/>
      <c r="HUO11" s="10"/>
      <c r="HUP11" s="11"/>
      <c r="HUQ11" s="12"/>
      <c r="HUR11" s="13"/>
      <c r="HUS11" s="14"/>
      <c r="HUT11" s="15"/>
      <c r="HUU11" s="7"/>
      <c r="HUV11" s="8"/>
      <c r="HUX11" s="10"/>
      <c r="HUY11" s="11"/>
      <c r="HUZ11" s="12"/>
      <c r="HVA11" s="13"/>
      <c r="HVB11" s="14"/>
      <c r="HVC11" s="15"/>
      <c r="HVD11" s="7"/>
      <c r="HVE11" s="8"/>
      <c r="HVG11" s="10"/>
      <c r="HVH11" s="11"/>
      <c r="HVI11" s="12"/>
      <c r="HVJ11" s="13"/>
      <c r="HVK11" s="14"/>
      <c r="HVL11" s="15"/>
      <c r="HVM11" s="7"/>
      <c r="HVN11" s="8"/>
      <c r="HVP11" s="10"/>
      <c r="HVQ11" s="11"/>
      <c r="HVR11" s="12"/>
      <c r="HVS11" s="13"/>
      <c r="HVT11" s="14"/>
      <c r="HVU11" s="15"/>
      <c r="HVV11" s="7"/>
      <c r="HVW11" s="8"/>
      <c r="HVY11" s="10"/>
      <c r="HVZ11" s="11"/>
      <c r="HWA11" s="12"/>
      <c r="HWB11" s="13"/>
      <c r="HWC11" s="14"/>
      <c r="HWD11" s="15"/>
      <c r="HWE11" s="7"/>
      <c r="HWF11" s="8"/>
      <c r="HWH11" s="10"/>
      <c r="HWI11" s="11"/>
      <c r="HWJ11" s="12"/>
      <c r="HWK11" s="13"/>
      <c r="HWL11" s="14"/>
      <c r="HWM11" s="15"/>
      <c r="HWN11" s="7"/>
      <c r="HWO11" s="8"/>
      <c r="HWQ11" s="10"/>
      <c r="HWR11" s="11"/>
      <c r="HWS11" s="12"/>
      <c r="HWT11" s="13"/>
      <c r="HWU11" s="14"/>
      <c r="HWV11" s="15"/>
      <c r="HWW11" s="7"/>
      <c r="HWX11" s="8"/>
      <c r="HWZ11" s="10"/>
      <c r="HXA11" s="11"/>
      <c r="HXB11" s="12"/>
      <c r="HXC11" s="13"/>
      <c r="HXD11" s="14"/>
      <c r="HXE11" s="15"/>
      <c r="HXF11" s="7"/>
      <c r="HXG11" s="8"/>
      <c r="HXI11" s="10"/>
      <c r="HXJ11" s="11"/>
      <c r="HXK11" s="12"/>
      <c r="HXL11" s="13"/>
      <c r="HXM11" s="14"/>
      <c r="HXN11" s="15"/>
      <c r="HXO11" s="7"/>
      <c r="HXP11" s="8"/>
      <c r="HXR11" s="10"/>
      <c r="HXS11" s="11"/>
      <c r="HXT11" s="12"/>
      <c r="HXU11" s="13"/>
      <c r="HXV11" s="14"/>
      <c r="HXW11" s="15"/>
      <c r="HXX11" s="7"/>
      <c r="HXY11" s="8"/>
      <c r="HYA11" s="10"/>
      <c r="HYB11" s="11"/>
      <c r="HYC11" s="12"/>
      <c r="HYD11" s="13"/>
      <c r="HYE11" s="14"/>
      <c r="HYF11" s="15"/>
      <c r="HYG11" s="7"/>
      <c r="HYH11" s="8"/>
      <c r="HYJ11" s="10"/>
      <c r="HYK11" s="11"/>
      <c r="HYL11" s="12"/>
      <c r="HYM11" s="13"/>
      <c r="HYN11" s="14"/>
      <c r="HYO11" s="15"/>
      <c r="HYP11" s="7"/>
      <c r="HYQ11" s="8"/>
      <c r="HYS11" s="10"/>
      <c r="HYT11" s="11"/>
      <c r="HYU11" s="12"/>
      <c r="HYV11" s="13"/>
      <c r="HYW11" s="14"/>
      <c r="HYX11" s="15"/>
      <c r="HYY11" s="7"/>
      <c r="HYZ11" s="8"/>
      <c r="HZB11" s="10"/>
      <c r="HZC11" s="11"/>
      <c r="HZD11" s="12"/>
      <c r="HZE11" s="13"/>
      <c r="HZF11" s="14"/>
      <c r="HZG11" s="15"/>
      <c r="HZH11" s="7"/>
      <c r="HZI11" s="8"/>
      <c r="HZK11" s="10"/>
      <c r="HZL11" s="11"/>
      <c r="HZM11" s="12"/>
      <c r="HZN11" s="13"/>
      <c r="HZO11" s="14"/>
      <c r="HZP11" s="15"/>
      <c r="HZQ11" s="7"/>
      <c r="HZR11" s="8"/>
      <c r="HZT11" s="10"/>
      <c r="HZU11" s="11"/>
      <c r="HZV11" s="12"/>
      <c r="HZW11" s="13"/>
      <c r="HZX11" s="14"/>
      <c r="HZY11" s="15"/>
      <c r="HZZ11" s="7"/>
      <c r="IAA11" s="8"/>
      <c r="IAC11" s="10"/>
      <c r="IAD11" s="11"/>
      <c r="IAE11" s="12"/>
      <c r="IAF11" s="13"/>
      <c r="IAG11" s="14"/>
      <c r="IAH11" s="15"/>
      <c r="IAI11" s="7"/>
      <c r="IAJ11" s="8"/>
      <c r="IAL11" s="10"/>
      <c r="IAM11" s="11"/>
      <c r="IAN11" s="12"/>
      <c r="IAO11" s="13"/>
      <c r="IAP11" s="14"/>
      <c r="IAQ11" s="15"/>
      <c r="IAR11" s="7"/>
      <c r="IAS11" s="8"/>
      <c r="IAU11" s="10"/>
      <c r="IAV11" s="11"/>
      <c r="IAW11" s="12"/>
      <c r="IAX11" s="13"/>
      <c r="IAY11" s="14"/>
      <c r="IAZ11" s="15"/>
      <c r="IBA11" s="7"/>
      <c r="IBB11" s="8"/>
      <c r="IBD11" s="10"/>
      <c r="IBE11" s="11"/>
      <c r="IBF11" s="12"/>
      <c r="IBG11" s="13"/>
      <c r="IBH11" s="14"/>
      <c r="IBI11" s="15"/>
      <c r="IBJ11" s="7"/>
      <c r="IBK11" s="8"/>
      <c r="IBM11" s="10"/>
      <c r="IBN11" s="11"/>
      <c r="IBO11" s="12"/>
      <c r="IBP11" s="13"/>
      <c r="IBQ11" s="14"/>
      <c r="IBR11" s="15"/>
      <c r="IBS11" s="7"/>
      <c r="IBT11" s="8"/>
      <c r="IBV11" s="10"/>
      <c r="IBW11" s="11"/>
      <c r="IBX11" s="12"/>
      <c r="IBY11" s="13"/>
      <c r="IBZ11" s="14"/>
      <c r="ICA11" s="15"/>
      <c r="ICB11" s="7"/>
      <c r="ICC11" s="8"/>
      <c r="ICE11" s="10"/>
      <c r="ICF11" s="11"/>
      <c r="ICG11" s="12"/>
      <c r="ICH11" s="13"/>
      <c r="ICI11" s="14"/>
      <c r="ICJ11" s="15"/>
      <c r="ICK11" s="7"/>
      <c r="ICL11" s="8"/>
      <c r="ICN11" s="10"/>
      <c r="ICO11" s="11"/>
      <c r="ICP11" s="12"/>
      <c r="ICQ11" s="13"/>
      <c r="ICR11" s="14"/>
      <c r="ICS11" s="15"/>
      <c r="ICT11" s="7"/>
      <c r="ICU11" s="8"/>
      <c r="ICW11" s="10"/>
      <c r="ICX11" s="11"/>
      <c r="ICY11" s="12"/>
      <c r="ICZ11" s="13"/>
      <c r="IDA11" s="14"/>
      <c r="IDB11" s="15"/>
      <c r="IDC11" s="7"/>
      <c r="IDD11" s="8"/>
      <c r="IDF11" s="10"/>
      <c r="IDG11" s="11"/>
      <c r="IDH11" s="12"/>
      <c r="IDI11" s="13"/>
      <c r="IDJ11" s="14"/>
      <c r="IDK11" s="15"/>
      <c r="IDL11" s="7"/>
      <c r="IDM11" s="8"/>
      <c r="IDO11" s="10"/>
      <c r="IDP11" s="11"/>
      <c r="IDQ11" s="12"/>
      <c r="IDR11" s="13"/>
      <c r="IDS11" s="14"/>
      <c r="IDT11" s="15"/>
      <c r="IDU11" s="7"/>
      <c r="IDV11" s="8"/>
      <c r="IDX11" s="10"/>
      <c r="IDY11" s="11"/>
      <c r="IDZ11" s="12"/>
      <c r="IEA11" s="13"/>
      <c r="IEB11" s="14"/>
      <c r="IEC11" s="15"/>
      <c r="IED11" s="7"/>
      <c r="IEE11" s="8"/>
      <c r="IEG11" s="10"/>
      <c r="IEH11" s="11"/>
      <c r="IEI11" s="12"/>
      <c r="IEJ11" s="13"/>
      <c r="IEK11" s="14"/>
      <c r="IEL11" s="15"/>
      <c r="IEM11" s="7"/>
      <c r="IEN11" s="8"/>
      <c r="IEP11" s="10"/>
      <c r="IEQ11" s="11"/>
      <c r="IER11" s="12"/>
      <c r="IES11" s="13"/>
      <c r="IET11" s="14"/>
      <c r="IEU11" s="15"/>
      <c r="IEV11" s="7"/>
      <c r="IEW11" s="8"/>
      <c r="IEY11" s="10"/>
      <c r="IEZ11" s="11"/>
      <c r="IFA11" s="12"/>
      <c r="IFB11" s="13"/>
      <c r="IFC11" s="14"/>
      <c r="IFD11" s="15"/>
      <c r="IFE11" s="7"/>
      <c r="IFF11" s="8"/>
      <c r="IFH11" s="10"/>
      <c r="IFI11" s="11"/>
      <c r="IFJ11" s="12"/>
      <c r="IFK11" s="13"/>
      <c r="IFL11" s="14"/>
      <c r="IFM11" s="15"/>
      <c r="IFN11" s="7"/>
      <c r="IFO11" s="8"/>
      <c r="IFQ11" s="10"/>
      <c r="IFR11" s="11"/>
      <c r="IFS11" s="12"/>
      <c r="IFT11" s="13"/>
      <c r="IFU11" s="14"/>
      <c r="IFV11" s="15"/>
      <c r="IFW11" s="7"/>
      <c r="IFX11" s="8"/>
      <c r="IFZ11" s="10"/>
      <c r="IGA11" s="11"/>
      <c r="IGB11" s="12"/>
      <c r="IGC11" s="13"/>
      <c r="IGD11" s="14"/>
      <c r="IGE11" s="15"/>
      <c r="IGF11" s="7"/>
      <c r="IGG11" s="8"/>
      <c r="IGI11" s="10"/>
      <c r="IGJ11" s="11"/>
      <c r="IGK11" s="12"/>
      <c r="IGL11" s="13"/>
      <c r="IGM11" s="14"/>
      <c r="IGN11" s="15"/>
      <c r="IGO11" s="7"/>
      <c r="IGP11" s="8"/>
      <c r="IGR11" s="10"/>
      <c r="IGS11" s="11"/>
      <c r="IGT11" s="12"/>
      <c r="IGU11" s="13"/>
      <c r="IGV11" s="14"/>
      <c r="IGW11" s="15"/>
      <c r="IGX11" s="7"/>
      <c r="IGY11" s="8"/>
      <c r="IHA11" s="10"/>
      <c r="IHB11" s="11"/>
      <c r="IHC11" s="12"/>
      <c r="IHD11" s="13"/>
      <c r="IHE11" s="14"/>
      <c r="IHF11" s="15"/>
      <c r="IHG11" s="7"/>
      <c r="IHH11" s="8"/>
      <c r="IHJ11" s="10"/>
      <c r="IHK11" s="11"/>
      <c r="IHL11" s="12"/>
      <c r="IHM11" s="13"/>
      <c r="IHN11" s="14"/>
      <c r="IHO11" s="15"/>
      <c r="IHP11" s="7"/>
      <c r="IHQ11" s="8"/>
      <c r="IHS11" s="10"/>
      <c r="IHT11" s="11"/>
      <c r="IHU11" s="12"/>
      <c r="IHV11" s="13"/>
      <c r="IHW11" s="14"/>
      <c r="IHX11" s="15"/>
      <c r="IHY11" s="7"/>
      <c r="IHZ11" s="8"/>
      <c r="IIB11" s="10"/>
      <c r="IIC11" s="11"/>
      <c r="IID11" s="12"/>
      <c r="IIE11" s="13"/>
      <c r="IIF11" s="14"/>
      <c r="IIG11" s="15"/>
      <c r="IIH11" s="7"/>
      <c r="III11" s="8"/>
      <c r="IIK11" s="10"/>
      <c r="IIL11" s="11"/>
      <c r="IIM11" s="12"/>
      <c r="IIN11" s="13"/>
      <c r="IIO11" s="14"/>
      <c r="IIP11" s="15"/>
      <c r="IIQ11" s="7"/>
      <c r="IIR11" s="8"/>
      <c r="IIT11" s="10"/>
      <c r="IIU11" s="11"/>
      <c r="IIV11" s="12"/>
      <c r="IIW11" s="13"/>
      <c r="IIX11" s="14"/>
      <c r="IIY11" s="15"/>
      <c r="IIZ11" s="7"/>
      <c r="IJA11" s="8"/>
      <c r="IJC11" s="10"/>
      <c r="IJD11" s="11"/>
      <c r="IJE11" s="12"/>
      <c r="IJF11" s="13"/>
      <c r="IJG11" s="14"/>
      <c r="IJH11" s="15"/>
      <c r="IJI11" s="7"/>
      <c r="IJJ11" s="8"/>
      <c r="IJL11" s="10"/>
      <c r="IJM11" s="11"/>
      <c r="IJN11" s="12"/>
      <c r="IJO11" s="13"/>
      <c r="IJP11" s="14"/>
      <c r="IJQ11" s="15"/>
      <c r="IJR11" s="7"/>
      <c r="IJS11" s="8"/>
      <c r="IJU11" s="10"/>
      <c r="IJV11" s="11"/>
      <c r="IJW11" s="12"/>
      <c r="IJX11" s="13"/>
      <c r="IJY11" s="14"/>
      <c r="IJZ11" s="15"/>
      <c r="IKA11" s="7"/>
      <c r="IKB11" s="8"/>
      <c r="IKD11" s="10"/>
      <c r="IKE11" s="11"/>
      <c r="IKF11" s="12"/>
      <c r="IKG11" s="13"/>
      <c r="IKH11" s="14"/>
      <c r="IKI11" s="15"/>
      <c r="IKJ11" s="7"/>
      <c r="IKK11" s="8"/>
      <c r="IKM11" s="10"/>
      <c r="IKN11" s="11"/>
      <c r="IKO11" s="12"/>
      <c r="IKP11" s="13"/>
      <c r="IKQ11" s="14"/>
      <c r="IKR11" s="15"/>
      <c r="IKS11" s="7"/>
      <c r="IKT11" s="8"/>
      <c r="IKV11" s="10"/>
      <c r="IKW11" s="11"/>
      <c r="IKX11" s="12"/>
      <c r="IKY11" s="13"/>
      <c r="IKZ11" s="14"/>
      <c r="ILA11" s="15"/>
      <c r="ILB11" s="7"/>
      <c r="ILC11" s="8"/>
      <c r="ILE11" s="10"/>
      <c r="ILF11" s="11"/>
      <c r="ILG11" s="12"/>
      <c r="ILH11" s="13"/>
      <c r="ILI11" s="14"/>
      <c r="ILJ11" s="15"/>
      <c r="ILK11" s="7"/>
      <c r="ILL11" s="8"/>
      <c r="ILN11" s="10"/>
      <c r="ILO11" s="11"/>
      <c r="ILP11" s="12"/>
      <c r="ILQ11" s="13"/>
      <c r="ILR11" s="14"/>
      <c r="ILS11" s="15"/>
      <c r="ILT11" s="7"/>
      <c r="ILU11" s="8"/>
      <c r="ILW11" s="10"/>
      <c r="ILX11" s="11"/>
      <c r="ILY11" s="12"/>
      <c r="ILZ11" s="13"/>
      <c r="IMA11" s="14"/>
      <c r="IMB11" s="15"/>
      <c r="IMC11" s="7"/>
      <c r="IMD11" s="8"/>
      <c r="IMF11" s="10"/>
      <c r="IMG11" s="11"/>
      <c r="IMH11" s="12"/>
      <c r="IMI11" s="13"/>
      <c r="IMJ11" s="14"/>
      <c r="IMK11" s="15"/>
      <c r="IML11" s="7"/>
      <c r="IMM11" s="8"/>
      <c r="IMO11" s="10"/>
      <c r="IMP11" s="11"/>
      <c r="IMQ11" s="12"/>
      <c r="IMR11" s="13"/>
      <c r="IMS11" s="14"/>
      <c r="IMT11" s="15"/>
      <c r="IMU11" s="7"/>
      <c r="IMV11" s="8"/>
      <c r="IMX11" s="10"/>
      <c r="IMY11" s="11"/>
      <c r="IMZ11" s="12"/>
      <c r="INA11" s="13"/>
      <c r="INB11" s="14"/>
      <c r="INC11" s="15"/>
      <c r="IND11" s="7"/>
      <c r="INE11" s="8"/>
      <c r="ING11" s="10"/>
      <c r="INH11" s="11"/>
      <c r="INI11" s="12"/>
      <c r="INJ11" s="13"/>
      <c r="INK11" s="14"/>
      <c r="INL11" s="15"/>
      <c r="INM11" s="7"/>
      <c r="INN11" s="8"/>
      <c r="INP11" s="10"/>
      <c r="INQ11" s="11"/>
      <c r="INR11" s="12"/>
      <c r="INS11" s="13"/>
      <c r="INT11" s="14"/>
      <c r="INU11" s="15"/>
      <c r="INV11" s="7"/>
      <c r="INW11" s="8"/>
      <c r="INY11" s="10"/>
      <c r="INZ11" s="11"/>
      <c r="IOA11" s="12"/>
      <c r="IOB11" s="13"/>
      <c r="IOC11" s="14"/>
      <c r="IOD11" s="15"/>
      <c r="IOE11" s="7"/>
      <c r="IOF11" s="8"/>
      <c r="IOH11" s="10"/>
      <c r="IOI11" s="11"/>
      <c r="IOJ11" s="12"/>
      <c r="IOK11" s="13"/>
      <c r="IOL11" s="14"/>
      <c r="IOM11" s="15"/>
      <c r="ION11" s="7"/>
      <c r="IOO11" s="8"/>
      <c r="IOQ11" s="10"/>
      <c r="IOR11" s="11"/>
      <c r="IOS11" s="12"/>
      <c r="IOT11" s="13"/>
      <c r="IOU11" s="14"/>
      <c r="IOV11" s="15"/>
      <c r="IOW11" s="7"/>
      <c r="IOX11" s="8"/>
      <c r="IOZ11" s="10"/>
      <c r="IPA11" s="11"/>
      <c r="IPB11" s="12"/>
      <c r="IPC11" s="13"/>
      <c r="IPD11" s="14"/>
      <c r="IPE11" s="15"/>
      <c r="IPF11" s="7"/>
      <c r="IPG11" s="8"/>
      <c r="IPI11" s="10"/>
      <c r="IPJ11" s="11"/>
      <c r="IPK11" s="12"/>
      <c r="IPL11" s="13"/>
      <c r="IPM11" s="14"/>
      <c r="IPN11" s="15"/>
      <c r="IPO11" s="7"/>
      <c r="IPP11" s="8"/>
      <c r="IPR11" s="10"/>
      <c r="IPS11" s="11"/>
      <c r="IPT11" s="12"/>
      <c r="IPU11" s="13"/>
      <c r="IPV11" s="14"/>
      <c r="IPW11" s="15"/>
      <c r="IPX11" s="7"/>
      <c r="IPY11" s="8"/>
      <c r="IQA11" s="10"/>
      <c r="IQB11" s="11"/>
      <c r="IQC11" s="12"/>
      <c r="IQD11" s="13"/>
      <c r="IQE11" s="14"/>
      <c r="IQF11" s="15"/>
      <c r="IQG11" s="7"/>
      <c r="IQH11" s="8"/>
      <c r="IQJ11" s="10"/>
      <c r="IQK11" s="11"/>
      <c r="IQL11" s="12"/>
      <c r="IQM11" s="13"/>
      <c r="IQN11" s="14"/>
      <c r="IQO11" s="15"/>
      <c r="IQP11" s="7"/>
      <c r="IQQ11" s="8"/>
      <c r="IQS11" s="10"/>
      <c r="IQT11" s="11"/>
      <c r="IQU11" s="12"/>
      <c r="IQV11" s="13"/>
      <c r="IQW11" s="14"/>
      <c r="IQX11" s="15"/>
      <c r="IQY11" s="7"/>
      <c r="IQZ11" s="8"/>
      <c r="IRB11" s="10"/>
      <c r="IRC11" s="11"/>
      <c r="IRD11" s="12"/>
      <c r="IRE11" s="13"/>
      <c r="IRF11" s="14"/>
      <c r="IRG11" s="15"/>
      <c r="IRH11" s="7"/>
      <c r="IRI11" s="8"/>
      <c r="IRK11" s="10"/>
      <c r="IRL11" s="11"/>
      <c r="IRM11" s="12"/>
      <c r="IRN11" s="13"/>
      <c r="IRO11" s="14"/>
      <c r="IRP11" s="15"/>
      <c r="IRQ11" s="7"/>
      <c r="IRR11" s="8"/>
      <c r="IRT11" s="10"/>
      <c r="IRU11" s="11"/>
      <c r="IRV11" s="12"/>
      <c r="IRW11" s="13"/>
      <c r="IRX11" s="14"/>
      <c r="IRY11" s="15"/>
      <c r="IRZ11" s="7"/>
      <c r="ISA11" s="8"/>
      <c r="ISC11" s="10"/>
      <c r="ISD11" s="11"/>
      <c r="ISE11" s="12"/>
      <c r="ISF11" s="13"/>
      <c r="ISG11" s="14"/>
      <c r="ISH11" s="15"/>
      <c r="ISI11" s="7"/>
      <c r="ISJ11" s="8"/>
      <c r="ISL11" s="10"/>
      <c r="ISM11" s="11"/>
      <c r="ISN11" s="12"/>
      <c r="ISO11" s="13"/>
      <c r="ISP11" s="14"/>
      <c r="ISQ11" s="15"/>
      <c r="ISR11" s="7"/>
      <c r="ISS11" s="8"/>
      <c r="ISU11" s="10"/>
      <c r="ISV11" s="11"/>
      <c r="ISW11" s="12"/>
      <c r="ISX11" s="13"/>
      <c r="ISY11" s="14"/>
      <c r="ISZ11" s="15"/>
      <c r="ITA11" s="7"/>
      <c r="ITB11" s="8"/>
      <c r="ITD11" s="10"/>
      <c r="ITE11" s="11"/>
      <c r="ITF11" s="12"/>
      <c r="ITG11" s="13"/>
      <c r="ITH11" s="14"/>
      <c r="ITI11" s="15"/>
      <c r="ITJ11" s="7"/>
      <c r="ITK11" s="8"/>
      <c r="ITM11" s="10"/>
      <c r="ITN11" s="11"/>
      <c r="ITO11" s="12"/>
      <c r="ITP11" s="13"/>
      <c r="ITQ11" s="14"/>
      <c r="ITR11" s="15"/>
      <c r="ITS11" s="7"/>
      <c r="ITT11" s="8"/>
      <c r="ITV11" s="10"/>
      <c r="ITW11" s="11"/>
      <c r="ITX11" s="12"/>
      <c r="ITY11" s="13"/>
      <c r="ITZ11" s="14"/>
      <c r="IUA11" s="15"/>
      <c r="IUB11" s="7"/>
      <c r="IUC11" s="8"/>
      <c r="IUE11" s="10"/>
      <c r="IUF11" s="11"/>
      <c r="IUG11" s="12"/>
      <c r="IUH11" s="13"/>
      <c r="IUI11" s="14"/>
      <c r="IUJ11" s="15"/>
      <c r="IUK11" s="7"/>
      <c r="IUL11" s="8"/>
      <c r="IUN11" s="10"/>
      <c r="IUO11" s="11"/>
      <c r="IUP11" s="12"/>
      <c r="IUQ11" s="13"/>
      <c r="IUR11" s="14"/>
      <c r="IUS11" s="15"/>
      <c r="IUT11" s="7"/>
      <c r="IUU11" s="8"/>
      <c r="IUW11" s="10"/>
      <c r="IUX11" s="11"/>
      <c r="IUY11" s="12"/>
      <c r="IUZ11" s="13"/>
      <c r="IVA11" s="14"/>
      <c r="IVB11" s="15"/>
      <c r="IVC11" s="7"/>
      <c r="IVD11" s="8"/>
      <c r="IVF11" s="10"/>
      <c r="IVG11" s="11"/>
      <c r="IVH11" s="12"/>
      <c r="IVI11" s="13"/>
      <c r="IVJ11" s="14"/>
      <c r="IVK11" s="15"/>
      <c r="IVL11" s="7"/>
      <c r="IVM11" s="8"/>
      <c r="IVO11" s="10"/>
      <c r="IVP11" s="11"/>
      <c r="IVQ11" s="12"/>
      <c r="IVR11" s="13"/>
      <c r="IVS11" s="14"/>
      <c r="IVT11" s="15"/>
      <c r="IVU11" s="7"/>
      <c r="IVV11" s="8"/>
      <c r="IVX11" s="10"/>
      <c r="IVY11" s="11"/>
      <c r="IVZ11" s="12"/>
      <c r="IWA11" s="13"/>
      <c r="IWB11" s="14"/>
      <c r="IWC11" s="15"/>
      <c r="IWD11" s="7"/>
      <c r="IWE11" s="8"/>
      <c r="IWG11" s="10"/>
      <c r="IWH11" s="11"/>
      <c r="IWI11" s="12"/>
      <c r="IWJ11" s="13"/>
      <c r="IWK11" s="14"/>
      <c r="IWL11" s="15"/>
      <c r="IWM11" s="7"/>
      <c r="IWN11" s="8"/>
      <c r="IWP11" s="10"/>
      <c r="IWQ11" s="11"/>
      <c r="IWR11" s="12"/>
      <c r="IWS11" s="13"/>
      <c r="IWT11" s="14"/>
      <c r="IWU11" s="15"/>
      <c r="IWV11" s="7"/>
      <c r="IWW11" s="8"/>
      <c r="IWY11" s="10"/>
      <c r="IWZ11" s="11"/>
      <c r="IXA11" s="12"/>
      <c r="IXB11" s="13"/>
      <c r="IXC11" s="14"/>
      <c r="IXD11" s="15"/>
      <c r="IXE11" s="7"/>
      <c r="IXF11" s="8"/>
      <c r="IXH11" s="10"/>
      <c r="IXI11" s="11"/>
      <c r="IXJ11" s="12"/>
      <c r="IXK11" s="13"/>
      <c r="IXL11" s="14"/>
      <c r="IXM11" s="15"/>
      <c r="IXN11" s="7"/>
      <c r="IXO11" s="8"/>
      <c r="IXQ11" s="10"/>
      <c r="IXR11" s="11"/>
      <c r="IXS11" s="12"/>
      <c r="IXT11" s="13"/>
      <c r="IXU11" s="14"/>
      <c r="IXV11" s="15"/>
      <c r="IXW11" s="7"/>
      <c r="IXX11" s="8"/>
      <c r="IXZ11" s="10"/>
      <c r="IYA11" s="11"/>
      <c r="IYB11" s="12"/>
      <c r="IYC11" s="13"/>
      <c r="IYD11" s="14"/>
      <c r="IYE11" s="15"/>
      <c r="IYF11" s="7"/>
      <c r="IYG11" s="8"/>
      <c r="IYI11" s="10"/>
      <c r="IYJ11" s="11"/>
      <c r="IYK11" s="12"/>
      <c r="IYL11" s="13"/>
      <c r="IYM11" s="14"/>
      <c r="IYN11" s="15"/>
      <c r="IYO11" s="7"/>
      <c r="IYP11" s="8"/>
      <c r="IYR11" s="10"/>
      <c r="IYS11" s="11"/>
      <c r="IYT11" s="12"/>
      <c r="IYU11" s="13"/>
      <c r="IYV11" s="14"/>
      <c r="IYW11" s="15"/>
      <c r="IYX11" s="7"/>
      <c r="IYY11" s="8"/>
      <c r="IZA11" s="10"/>
      <c r="IZB11" s="11"/>
      <c r="IZC11" s="12"/>
      <c r="IZD11" s="13"/>
      <c r="IZE11" s="14"/>
      <c r="IZF11" s="15"/>
      <c r="IZG11" s="7"/>
      <c r="IZH11" s="8"/>
      <c r="IZJ11" s="10"/>
      <c r="IZK11" s="11"/>
      <c r="IZL11" s="12"/>
      <c r="IZM11" s="13"/>
      <c r="IZN11" s="14"/>
      <c r="IZO11" s="15"/>
      <c r="IZP11" s="7"/>
      <c r="IZQ11" s="8"/>
      <c r="IZS11" s="10"/>
      <c r="IZT11" s="11"/>
      <c r="IZU11" s="12"/>
      <c r="IZV11" s="13"/>
      <c r="IZW11" s="14"/>
      <c r="IZX11" s="15"/>
      <c r="IZY11" s="7"/>
      <c r="IZZ11" s="8"/>
      <c r="JAB11" s="10"/>
      <c r="JAC11" s="11"/>
      <c r="JAD11" s="12"/>
      <c r="JAE11" s="13"/>
      <c r="JAF11" s="14"/>
      <c r="JAG11" s="15"/>
      <c r="JAH11" s="7"/>
      <c r="JAI11" s="8"/>
      <c r="JAK11" s="10"/>
      <c r="JAL11" s="11"/>
      <c r="JAM11" s="12"/>
      <c r="JAN11" s="13"/>
      <c r="JAO11" s="14"/>
      <c r="JAP11" s="15"/>
      <c r="JAQ11" s="7"/>
      <c r="JAR11" s="8"/>
      <c r="JAT11" s="10"/>
      <c r="JAU11" s="11"/>
      <c r="JAV11" s="12"/>
      <c r="JAW11" s="13"/>
      <c r="JAX11" s="14"/>
      <c r="JAY11" s="15"/>
      <c r="JAZ11" s="7"/>
      <c r="JBA11" s="8"/>
      <c r="JBC11" s="10"/>
      <c r="JBD11" s="11"/>
      <c r="JBE11" s="12"/>
      <c r="JBF11" s="13"/>
      <c r="JBG11" s="14"/>
      <c r="JBH11" s="15"/>
      <c r="JBI11" s="7"/>
      <c r="JBJ11" s="8"/>
      <c r="JBL11" s="10"/>
      <c r="JBM11" s="11"/>
      <c r="JBN11" s="12"/>
      <c r="JBO11" s="13"/>
      <c r="JBP11" s="14"/>
      <c r="JBQ11" s="15"/>
      <c r="JBR11" s="7"/>
      <c r="JBS11" s="8"/>
      <c r="JBU11" s="10"/>
      <c r="JBV11" s="11"/>
      <c r="JBW11" s="12"/>
      <c r="JBX11" s="13"/>
      <c r="JBY11" s="14"/>
      <c r="JBZ11" s="15"/>
      <c r="JCA11" s="7"/>
      <c r="JCB11" s="8"/>
      <c r="JCD11" s="10"/>
      <c r="JCE11" s="11"/>
      <c r="JCF11" s="12"/>
      <c r="JCG11" s="13"/>
      <c r="JCH11" s="14"/>
      <c r="JCI11" s="15"/>
      <c r="JCJ11" s="7"/>
      <c r="JCK11" s="8"/>
      <c r="JCM11" s="10"/>
      <c r="JCN11" s="11"/>
      <c r="JCO11" s="12"/>
      <c r="JCP11" s="13"/>
      <c r="JCQ11" s="14"/>
      <c r="JCR11" s="15"/>
      <c r="JCS11" s="7"/>
      <c r="JCT11" s="8"/>
      <c r="JCV11" s="10"/>
      <c r="JCW11" s="11"/>
      <c r="JCX11" s="12"/>
      <c r="JCY11" s="13"/>
      <c r="JCZ11" s="14"/>
      <c r="JDA11" s="15"/>
      <c r="JDB11" s="7"/>
      <c r="JDC11" s="8"/>
      <c r="JDE11" s="10"/>
      <c r="JDF11" s="11"/>
      <c r="JDG11" s="12"/>
      <c r="JDH11" s="13"/>
      <c r="JDI11" s="14"/>
      <c r="JDJ11" s="15"/>
      <c r="JDK11" s="7"/>
      <c r="JDL11" s="8"/>
      <c r="JDN11" s="10"/>
      <c r="JDO11" s="11"/>
      <c r="JDP11" s="12"/>
      <c r="JDQ11" s="13"/>
      <c r="JDR11" s="14"/>
      <c r="JDS11" s="15"/>
      <c r="JDT11" s="7"/>
      <c r="JDU11" s="8"/>
      <c r="JDW11" s="10"/>
      <c r="JDX11" s="11"/>
      <c r="JDY11" s="12"/>
      <c r="JDZ11" s="13"/>
      <c r="JEA11" s="14"/>
      <c r="JEB11" s="15"/>
      <c r="JEC11" s="7"/>
      <c r="JED11" s="8"/>
      <c r="JEF11" s="10"/>
      <c r="JEG11" s="11"/>
      <c r="JEH11" s="12"/>
      <c r="JEI11" s="13"/>
      <c r="JEJ11" s="14"/>
      <c r="JEK11" s="15"/>
      <c r="JEL11" s="7"/>
      <c r="JEM11" s="8"/>
      <c r="JEO11" s="10"/>
      <c r="JEP11" s="11"/>
      <c r="JEQ11" s="12"/>
      <c r="JER11" s="13"/>
      <c r="JES11" s="14"/>
      <c r="JET11" s="15"/>
      <c r="JEU11" s="7"/>
      <c r="JEV11" s="8"/>
      <c r="JEX11" s="10"/>
      <c r="JEY11" s="11"/>
      <c r="JEZ11" s="12"/>
      <c r="JFA11" s="13"/>
      <c r="JFB11" s="14"/>
      <c r="JFC11" s="15"/>
      <c r="JFD11" s="7"/>
      <c r="JFE11" s="8"/>
      <c r="JFG11" s="10"/>
      <c r="JFH11" s="11"/>
      <c r="JFI11" s="12"/>
      <c r="JFJ11" s="13"/>
      <c r="JFK11" s="14"/>
      <c r="JFL11" s="15"/>
      <c r="JFM11" s="7"/>
      <c r="JFN11" s="8"/>
      <c r="JFP11" s="10"/>
      <c r="JFQ11" s="11"/>
      <c r="JFR11" s="12"/>
      <c r="JFS11" s="13"/>
      <c r="JFT11" s="14"/>
      <c r="JFU11" s="15"/>
      <c r="JFV11" s="7"/>
      <c r="JFW11" s="8"/>
      <c r="JFY11" s="10"/>
      <c r="JFZ11" s="11"/>
      <c r="JGA11" s="12"/>
      <c r="JGB11" s="13"/>
      <c r="JGC11" s="14"/>
      <c r="JGD11" s="15"/>
      <c r="JGE11" s="7"/>
      <c r="JGF11" s="8"/>
      <c r="JGH11" s="10"/>
      <c r="JGI11" s="11"/>
      <c r="JGJ11" s="12"/>
      <c r="JGK11" s="13"/>
      <c r="JGL11" s="14"/>
      <c r="JGM11" s="15"/>
      <c r="JGN11" s="7"/>
      <c r="JGO11" s="8"/>
      <c r="JGQ11" s="10"/>
      <c r="JGR11" s="11"/>
      <c r="JGS11" s="12"/>
      <c r="JGT11" s="13"/>
      <c r="JGU11" s="14"/>
      <c r="JGV11" s="15"/>
      <c r="JGW11" s="7"/>
      <c r="JGX11" s="8"/>
      <c r="JGZ11" s="10"/>
      <c r="JHA11" s="11"/>
      <c r="JHB11" s="12"/>
      <c r="JHC11" s="13"/>
      <c r="JHD11" s="14"/>
      <c r="JHE11" s="15"/>
      <c r="JHF11" s="7"/>
      <c r="JHG11" s="8"/>
      <c r="JHI11" s="10"/>
      <c r="JHJ11" s="11"/>
      <c r="JHK11" s="12"/>
      <c r="JHL11" s="13"/>
      <c r="JHM11" s="14"/>
      <c r="JHN11" s="15"/>
      <c r="JHO11" s="7"/>
      <c r="JHP11" s="8"/>
      <c r="JHR11" s="10"/>
      <c r="JHS11" s="11"/>
      <c r="JHT11" s="12"/>
      <c r="JHU11" s="13"/>
      <c r="JHV11" s="14"/>
      <c r="JHW11" s="15"/>
      <c r="JHX11" s="7"/>
      <c r="JHY11" s="8"/>
      <c r="JIA11" s="10"/>
      <c r="JIB11" s="11"/>
      <c r="JIC11" s="12"/>
      <c r="JID11" s="13"/>
      <c r="JIE11" s="14"/>
      <c r="JIF11" s="15"/>
      <c r="JIG11" s="7"/>
      <c r="JIH11" s="8"/>
      <c r="JIJ11" s="10"/>
      <c r="JIK11" s="11"/>
      <c r="JIL11" s="12"/>
      <c r="JIM11" s="13"/>
      <c r="JIN11" s="14"/>
      <c r="JIO11" s="15"/>
      <c r="JIP11" s="7"/>
      <c r="JIQ11" s="8"/>
      <c r="JIS11" s="10"/>
      <c r="JIT11" s="11"/>
      <c r="JIU11" s="12"/>
      <c r="JIV11" s="13"/>
      <c r="JIW11" s="14"/>
      <c r="JIX11" s="15"/>
      <c r="JIY11" s="7"/>
      <c r="JIZ11" s="8"/>
      <c r="JJB11" s="10"/>
      <c r="JJC11" s="11"/>
      <c r="JJD11" s="12"/>
      <c r="JJE11" s="13"/>
      <c r="JJF11" s="14"/>
      <c r="JJG11" s="15"/>
      <c r="JJH11" s="7"/>
      <c r="JJI11" s="8"/>
      <c r="JJK11" s="10"/>
      <c r="JJL11" s="11"/>
      <c r="JJM11" s="12"/>
      <c r="JJN11" s="13"/>
      <c r="JJO11" s="14"/>
      <c r="JJP11" s="15"/>
      <c r="JJQ11" s="7"/>
      <c r="JJR11" s="8"/>
      <c r="JJT11" s="10"/>
      <c r="JJU11" s="11"/>
      <c r="JJV11" s="12"/>
      <c r="JJW11" s="13"/>
      <c r="JJX11" s="14"/>
      <c r="JJY11" s="15"/>
      <c r="JJZ11" s="7"/>
      <c r="JKA11" s="8"/>
      <c r="JKC11" s="10"/>
      <c r="JKD11" s="11"/>
      <c r="JKE11" s="12"/>
      <c r="JKF11" s="13"/>
      <c r="JKG11" s="14"/>
      <c r="JKH11" s="15"/>
      <c r="JKI11" s="7"/>
      <c r="JKJ11" s="8"/>
      <c r="JKL11" s="10"/>
      <c r="JKM11" s="11"/>
      <c r="JKN11" s="12"/>
      <c r="JKO11" s="13"/>
      <c r="JKP11" s="14"/>
      <c r="JKQ11" s="15"/>
      <c r="JKR11" s="7"/>
      <c r="JKS11" s="8"/>
      <c r="JKU11" s="10"/>
      <c r="JKV11" s="11"/>
      <c r="JKW11" s="12"/>
      <c r="JKX11" s="13"/>
      <c r="JKY11" s="14"/>
      <c r="JKZ11" s="15"/>
      <c r="JLA11" s="7"/>
      <c r="JLB11" s="8"/>
      <c r="JLD11" s="10"/>
      <c r="JLE11" s="11"/>
      <c r="JLF11" s="12"/>
      <c r="JLG11" s="13"/>
      <c r="JLH11" s="14"/>
      <c r="JLI11" s="15"/>
      <c r="JLJ11" s="7"/>
      <c r="JLK11" s="8"/>
      <c r="JLM11" s="10"/>
      <c r="JLN11" s="11"/>
      <c r="JLO11" s="12"/>
      <c r="JLP11" s="13"/>
      <c r="JLQ11" s="14"/>
      <c r="JLR11" s="15"/>
      <c r="JLS11" s="7"/>
      <c r="JLT11" s="8"/>
      <c r="JLV11" s="10"/>
      <c r="JLW11" s="11"/>
      <c r="JLX11" s="12"/>
      <c r="JLY11" s="13"/>
      <c r="JLZ11" s="14"/>
      <c r="JMA11" s="15"/>
      <c r="JMB11" s="7"/>
      <c r="JMC11" s="8"/>
      <c r="JME11" s="10"/>
      <c r="JMF11" s="11"/>
      <c r="JMG11" s="12"/>
      <c r="JMH11" s="13"/>
      <c r="JMI11" s="14"/>
      <c r="JMJ11" s="15"/>
      <c r="JMK11" s="7"/>
      <c r="JML11" s="8"/>
      <c r="JMN11" s="10"/>
      <c r="JMO11" s="11"/>
      <c r="JMP11" s="12"/>
      <c r="JMQ11" s="13"/>
      <c r="JMR11" s="14"/>
      <c r="JMS11" s="15"/>
      <c r="JMT11" s="7"/>
      <c r="JMU11" s="8"/>
      <c r="JMW11" s="10"/>
      <c r="JMX11" s="11"/>
      <c r="JMY11" s="12"/>
      <c r="JMZ11" s="13"/>
      <c r="JNA11" s="14"/>
      <c r="JNB11" s="15"/>
      <c r="JNC11" s="7"/>
      <c r="JND11" s="8"/>
      <c r="JNF11" s="10"/>
      <c r="JNG11" s="11"/>
      <c r="JNH11" s="12"/>
      <c r="JNI11" s="13"/>
      <c r="JNJ11" s="14"/>
      <c r="JNK11" s="15"/>
      <c r="JNL11" s="7"/>
      <c r="JNM11" s="8"/>
      <c r="JNO11" s="10"/>
      <c r="JNP11" s="11"/>
      <c r="JNQ11" s="12"/>
      <c r="JNR11" s="13"/>
      <c r="JNS11" s="14"/>
      <c r="JNT11" s="15"/>
      <c r="JNU11" s="7"/>
      <c r="JNV11" s="8"/>
      <c r="JNX11" s="10"/>
      <c r="JNY11" s="11"/>
      <c r="JNZ11" s="12"/>
      <c r="JOA11" s="13"/>
      <c r="JOB11" s="14"/>
      <c r="JOC11" s="15"/>
      <c r="JOD11" s="7"/>
      <c r="JOE11" s="8"/>
      <c r="JOG11" s="10"/>
      <c r="JOH11" s="11"/>
      <c r="JOI11" s="12"/>
      <c r="JOJ11" s="13"/>
      <c r="JOK11" s="14"/>
      <c r="JOL11" s="15"/>
      <c r="JOM11" s="7"/>
      <c r="JON11" s="8"/>
      <c r="JOP11" s="10"/>
      <c r="JOQ11" s="11"/>
      <c r="JOR11" s="12"/>
      <c r="JOS11" s="13"/>
      <c r="JOT11" s="14"/>
      <c r="JOU11" s="15"/>
      <c r="JOV11" s="7"/>
      <c r="JOW11" s="8"/>
      <c r="JOY11" s="10"/>
      <c r="JOZ11" s="11"/>
      <c r="JPA11" s="12"/>
      <c r="JPB11" s="13"/>
      <c r="JPC11" s="14"/>
      <c r="JPD11" s="15"/>
      <c r="JPE11" s="7"/>
      <c r="JPF11" s="8"/>
      <c r="JPH11" s="10"/>
      <c r="JPI11" s="11"/>
      <c r="JPJ11" s="12"/>
      <c r="JPK11" s="13"/>
      <c r="JPL11" s="14"/>
      <c r="JPM11" s="15"/>
      <c r="JPN11" s="7"/>
      <c r="JPO11" s="8"/>
      <c r="JPQ11" s="10"/>
      <c r="JPR11" s="11"/>
      <c r="JPS11" s="12"/>
      <c r="JPT11" s="13"/>
      <c r="JPU11" s="14"/>
      <c r="JPV11" s="15"/>
      <c r="JPW11" s="7"/>
      <c r="JPX11" s="8"/>
      <c r="JPZ11" s="10"/>
      <c r="JQA11" s="11"/>
      <c r="JQB11" s="12"/>
      <c r="JQC11" s="13"/>
      <c r="JQD11" s="14"/>
      <c r="JQE11" s="15"/>
      <c r="JQF11" s="7"/>
      <c r="JQG11" s="8"/>
      <c r="JQI11" s="10"/>
      <c r="JQJ11" s="11"/>
      <c r="JQK11" s="12"/>
      <c r="JQL11" s="13"/>
      <c r="JQM11" s="14"/>
      <c r="JQN11" s="15"/>
      <c r="JQO11" s="7"/>
      <c r="JQP11" s="8"/>
      <c r="JQR11" s="10"/>
      <c r="JQS11" s="11"/>
      <c r="JQT11" s="12"/>
      <c r="JQU11" s="13"/>
      <c r="JQV11" s="14"/>
      <c r="JQW11" s="15"/>
      <c r="JQX11" s="7"/>
      <c r="JQY11" s="8"/>
      <c r="JRA11" s="10"/>
      <c r="JRB11" s="11"/>
      <c r="JRC11" s="12"/>
      <c r="JRD11" s="13"/>
      <c r="JRE11" s="14"/>
      <c r="JRF11" s="15"/>
      <c r="JRG11" s="7"/>
      <c r="JRH11" s="8"/>
      <c r="JRJ11" s="10"/>
      <c r="JRK11" s="11"/>
      <c r="JRL11" s="12"/>
      <c r="JRM11" s="13"/>
      <c r="JRN11" s="14"/>
      <c r="JRO11" s="15"/>
      <c r="JRP11" s="7"/>
      <c r="JRQ11" s="8"/>
      <c r="JRS11" s="10"/>
      <c r="JRT11" s="11"/>
      <c r="JRU11" s="12"/>
      <c r="JRV11" s="13"/>
      <c r="JRW11" s="14"/>
      <c r="JRX11" s="15"/>
      <c r="JRY11" s="7"/>
      <c r="JRZ11" s="8"/>
      <c r="JSB11" s="10"/>
      <c r="JSC11" s="11"/>
      <c r="JSD11" s="12"/>
      <c r="JSE11" s="13"/>
      <c r="JSF11" s="14"/>
      <c r="JSG11" s="15"/>
      <c r="JSH11" s="7"/>
      <c r="JSI11" s="8"/>
      <c r="JSK11" s="10"/>
      <c r="JSL11" s="11"/>
      <c r="JSM11" s="12"/>
      <c r="JSN11" s="13"/>
      <c r="JSO11" s="14"/>
      <c r="JSP11" s="15"/>
      <c r="JSQ11" s="7"/>
      <c r="JSR11" s="8"/>
      <c r="JST11" s="10"/>
      <c r="JSU11" s="11"/>
      <c r="JSV11" s="12"/>
      <c r="JSW11" s="13"/>
      <c r="JSX11" s="14"/>
      <c r="JSY11" s="15"/>
      <c r="JSZ11" s="7"/>
      <c r="JTA11" s="8"/>
      <c r="JTC11" s="10"/>
      <c r="JTD11" s="11"/>
      <c r="JTE11" s="12"/>
      <c r="JTF11" s="13"/>
      <c r="JTG11" s="14"/>
      <c r="JTH11" s="15"/>
      <c r="JTI11" s="7"/>
      <c r="JTJ11" s="8"/>
      <c r="JTL11" s="10"/>
      <c r="JTM11" s="11"/>
      <c r="JTN11" s="12"/>
      <c r="JTO11" s="13"/>
      <c r="JTP11" s="14"/>
      <c r="JTQ11" s="15"/>
      <c r="JTR11" s="7"/>
      <c r="JTS11" s="8"/>
      <c r="JTU11" s="10"/>
      <c r="JTV11" s="11"/>
      <c r="JTW11" s="12"/>
      <c r="JTX11" s="13"/>
      <c r="JTY11" s="14"/>
      <c r="JTZ11" s="15"/>
      <c r="JUA11" s="7"/>
      <c r="JUB11" s="8"/>
      <c r="JUD11" s="10"/>
      <c r="JUE11" s="11"/>
      <c r="JUF11" s="12"/>
      <c r="JUG11" s="13"/>
      <c r="JUH11" s="14"/>
      <c r="JUI11" s="15"/>
      <c r="JUJ11" s="7"/>
      <c r="JUK11" s="8"/>
      <c r="JUM11" s="10"/>
      <c r="JUN11" s="11"/>
      <c r="JUO11" s="12"/>
      <c r="JUP11" s="13"/>
      <c r="JUQ11" s="14"/>
      <c r="JUR11" s="15"/>
      <c r="JUS11" s="7"/>
      <c r="JUT11" s="8"/>
      <c r="JUV11" s="10"/>
      <c r="JUW11" s="11"/>
      <c r="JUX11" s="12"/>
      <c r="JUY11" s="13"/>
      <c r="JUZ11" s="14"/>
      <c r="JVA11" s="15"/>
      <c r="JVB11" s="7"/>
      <c r="JVC11" s="8"/>
      <c r="JVE11" s="10"/>
      <c r="JVF11" s="11"/>
      <c r="JVG11" s="12"/>
      <c r="JVH11" s="13"/>
      <c r="JVI11" s="14"/>
      <c r="JVJ11" s="15"/>
      <c r="JVK11" s="7"/>
      <c r="JVL11" s="8"/>
      <c r="JVN11" s="10"/>
      <c r="JVO11" s="11"/>
      <c r="JVP11" s="12"/>
      <c r="JVQ11" s="13"/>
      <c r="JVR11" s="14"/>
      <c r="JVS11" s="15"/>
      <c r="JVT11" s="7"/>
      <c r="JVU11" s="8"/>
      <c r="JVW11" s="10"/>
      <c r="JVX11" s="11"/>
      <c r="JVY11" s="12"/>
      <c r="JVZ11" s="13"/>
      <c r="JWA11" s="14"/>
      <c r="JWB11" s="15"/>
      <c r="JWC11" s="7"/>
      <c r="JWD11" s="8"/>
      <c r="JWF11" s="10"/>
      <c r="JWG11" s="11"/>
      <c r="JWH11" s="12"/>
      <c r="JWI11" s="13"/>
      <c r="JWJ11" s="14"/>
      <c r="JWK11" s="15"/>
      <c r="JWL11" s="7"/>
      <c r="JWM11" s="8"/>
      <c r="JWO11" s="10"/>
      <c r="JWP11" s="11"/>
      <c r="JWQ11" s="12"/>
      <c r="JWR11" s="13"/>
      <c r="JWS11" s="14"/>
      <c r="JWT11" s="15"/>
      <c r="JWU11" s="7"/>
      <c r="JWV11" s="8"/>
      <c r="JWX11" s="10"/>
      <c r="JWY11" s="11"/>
      <c r="JWZ11" s="12"/>
      <c r="JXA11" s="13"/>
      <c r="JXB11" s="14"/>
      <c r="JXC11" s="15"/>
      <c r="JXD11" s="7"/>
      <c r="JXE11" s="8"/>
      <c r="JXG11" s="10"/>
      <c r="JXH11" s="11"/>
      <c r="JXI11" s="12"/>
      <c r="JXJ11" s="13"/>
      <c r="JXK11" s="14"/>
      <c r="JXL11" s="15"/>
      <c r="JXM11" s="7"/>
      <c r="JXN11" s="8"/>
      <c r="JXP11" s="10"/>
      <c r="JXQ11" s="11"/>
      <c r="JXR11" s="12"/>
      <c r="JXS11" s="13"/>
      <c r="JXT11" s="14"/>
      <c r="JXU11" s="15"/>
      <c r="JXV11" s="7"/>
      <c r="JXW11" s="8"/>
      <c r="JXY11" s="10"/>
      <c r="JXZ11" s="11"/>
      <c r="JYA11" s="12"/>
      <c r="JYB11" s="13"/>
      <c r="JYC11" s="14"/>
      <c r="JYD11" s="15"/>
      <c r="JYE11" s="7"/>
      <c r="JYF11" s="8"/>
      <c r="JYH11" s="10"/>
      <c r="JYI11" s="11"/>
      <c r="JYJ11" s="12"/>
      <c r="JYK11" s="13"/>
      <c r="JYL11" s="14"/>
      <c r="JYM11" s="15"/>
      <c r="JYN11" s="7"/>
      <c r="JYO11" s="8"/>
      <c r="JYQ11" s="10"/>
      <c r="JYR11" s="11"/>
      <c r="JYS11" s="12"/>
      <c r="JYT11" s="13"/>
      <c r="JYU11" s="14"/>
      <c r="JYV11" s="15"/>
      <c r="JYW11" s="7"/>
      <c r="JYX11" s="8"/>
      <c r="JYZ11" s="10"/>
      <c r="JZA11" s="11"/>
      <c r="JZB11" s="12"/>
      <c r="JZC11" s="13"/>
      <c r="JZD11" s="14"/>
      <c r="JZE11" s="15"/>
      <c r="JZF11" s="7"/>
      <c r="JZG11" s="8"/>
      <c r="JZI11" s="10"/>
      <c r="JZJ11" s="11"/>
      <c r="JZK11" s="12"/>
      <c r="JZL11" s="13"/>
      <c r="JZM11" s="14"/>
      <c r="JZN11" s="15"/>
      <c r="JZO11" s="7"/>
      <c r="JZP11" s="8"/>
      <c r="JZR11" s="10"/>
      <c r="JZS11" s="11"/>
      <c r="JZT11" s="12"/>
      <c r="JZU11" s="13"/>
      <c r="JZV11" s="14"/>
      <c r="JZW11" s="15"/>
      <c r="JZX11" s="7"/>
      <c r="JZY11" s="8"/>
      <c r="KAA11" s="10"/>
      <c r="KAB11" s="11"/>
      <c r="KAC11" s="12"/>
      <c r="KAD11" s="13"/>
      <c r="KAE11" s="14"/>
      <c r="KAF11" s="15"/>
      <c r="KAG11" s="7"/>
      <c r="KAH11" s="8"/>
      <c r="KAJ11" s="10"/>
      <c r="KAK11" s="11"/>
      <c r="KAL11" s="12"/>
      <c r="KAM11" s="13"/>
      <c r="KAN11" s="14"/>
      <c r="KAO11" s="15"/>
      <c r="KAP11" s="7"/>
      <c r="KAQ11" s="8"/>
      <c r="KAS11" s="10"/>
      <c r="KAT11" s="11"/>
      <c r="KAU11" s="12"/>
      <c r="KAV11" s="13"/>
      <c r="KAW11" s="14"/>
      <c r="KAX11" s="15"/>
      <c r="KAY11" s="7"/>
      <c r="KAZ11" s="8"/>
      <c r="KBB11" s="10"/>
      <c r="KBC11" s="11"/>
      <c r="KBD11" s="12"/>
      <c r="KBE11" s="13"/>
      <c r="KBF11" s="14"/>
      <c r="KBG11" s="15"/>
      <c r="KBH11" s="7"/>
      <c r="KBI11" s="8"/>
      <c r="KBK11" s="10"/>
      <c r="KBL11" s="11"/>
      <c r="KBM11" s="12"/>
      <c r="KBN11" s="13"/>
      <c r="KBO11" s="14"/>
      <c r="KBP11" s="15"/>
      <c r="KBQ11" s="7"/>
      <c r="KBR11" s="8"/>
      <c r="KBT11" s="10"/>
      <c r="KBU11" s="11"/>
      <c r="KBV11" s="12"/>
      <c r="KBW11" s="13"/>
      <c r="KBX11" s="14"/>
      <c r="KBY11" s="15"/>
      <c r="KBZ11" s="7"/>
      <c r="KCA11" s="8"/>
      <c r="KCC11" s="10"/>
      <c r="KCD11" s="11"/>
      <c r="KCE11" s="12"/>
      <c r="KCF11" s="13"/>
      <c r="KCG11" s="14"/>
      <c r="KCH11" s="15"/>
      <c r="KCI11" s="7"/>
      <c r="KCJ11" s="8"/>
      <c r="KCL11" s="10"/>
      <c r="KCM11" s="11"/>
      <c r="KCN11" s="12"/>
      <c r="KCO11" s="13"/>
      <c r="KCP11" s="14"/>
      <c r="KCQ11" s="15"/>
      <c r="KCR11" s="7"/>
      <c r="KCS11" s="8"/>
      <c r="KCU11" s="10"/>
      <c r="KCV11" s="11"/>
      <c r="KCW11" s="12"/>
      <c r="KCX11" s="13"/>
      <c r="KCY11" s="14"/>
      <c r="KCZ11" s="15"/>
      <c r="KDA11" s="7"/>
      <c r="KDB11" s="8"/>
      <c r="KDD11" s="10"/>
      <c r="KDE11" s="11"/>
      <c r="KDF11" s="12"/>
      <c r="KDG11" s="13"/>
      <c r="KDH11" s="14"/>
      <c r="KDI11" s="15"/>
      <c r="KDJ11" s="7"/>
      <c r="KDK11" s="8"/>
      <c r="KDM11" s="10"/>
      <c r="KDN11" s="11"/>
      <c r="KDO11" s="12"/>
      <c r="KDP11" s="13"/>
      <c r="KDQ11" s="14"/>
      <c r="KDR11" s="15"/>
      <c r="KDS11" s="7"/>
      <c r="KDT11" s="8"/>
      <c r="KDV11" s="10"/>
      <c r="KDW11" s="11"/>
      <c r="KDX11" s="12"/>
      <c r="KDY11" s="13"/>
      <c r="KDZ11" s="14"/>
      <c r="KEA11" s="15"/>
      <c r="KEB11" s="7"/>
      <c r="KEC11" s="8"/>
      <c r="KEE11" s="10"/>
      <c r="KEF11" s="11"/>
      <c r="KEG11" s="12"/>
      <c r="KEH11" s="13"/>
      <c r="KEI11" s="14"/>
      <c r="KEJ11" s="15"/>
      <c r="KEK11" s="7"/>
      <c r="KEL11" s="8"/>
      <c r="KEN11" s="10"/>
      <c r="KEO11" s="11"/>
      <c r="KEP11" s="12"/>
      <c r="KEQ11" s="13"/>
      <c r="KER11" s="14"/>
      <c r="KES11" s="15"/>
      <c r="KET11" s="7"/>
      <c r="KEU11" s="8"/>
      <c r="KEW11" s="10"/>
      <c r="KEX11" s="11"/>
      <c r="KEY11" s="12"/>
      <c r="KEZ11" s="13"/>
      <c r="KFA11" s="14"/>
      <c r="KFB11" s="15"/>
      <c r="KFC11" s="7"/>
      <c r="KFD11" s="8"/>
      <c r="KFF11" s="10"/>
      <c r="KFG11" s="11"/>
      <c r="KFH11" s="12"/>
      <c r="KFI11" s="13"/>
      <c r="KFJ11" s="14"/>
      <c r="KFK11" s="15"/>
      <c r="KFL11" s="7"/>
      <c r="KFM11" s="8"/>
      <c r="KFO11" s="10"/>
      <c r="KFP11" s="11"/>
      <c r="KFQ11" s="12"/>
      <c r="KFR11" s="13"/>
      <c r="KFS11" s="14"/>
      <c r="KFT11" s="15"/>
      <c r="KFU11" s="7"/>
      <c r="KFV11" s="8"/>
      <c r="KFX11" s="10"/>
      <c r="KFY11" s="11"/>
      <c r="KFZ11" s="12"/>
      <c r="KGA11" s="13"/>
      <c r="KGB11" s="14"/>
      <c r="KGC11" s="15"/>
      <c r="KGD11" s="7"/>
      <c r="KGE11" s="8"/>
      <c r="KGG11" s="10"/>
      <c r="KGH11" s="11"/>
      <c r="KGI11" s="12"/>
      <c r="KGJ11" s="13"/>
      <c r="KGK11" s="14"/>
      <c r="KGL11" s="15"/>
      <c r="KGM11" s="7"/>
      <c r="KGN11" s="8"/>
      <c r="KGP11" s="10"/>
      <c r="KGQ11" s="11"/>
      <c r="KGR11" s="12"/>
      <c r="KGS11" s="13"/>
      <c r="KGT11" s="14"/>
      <c r="KGU11" s="15"/>
      <c r="KGV11" s="7"/>
      <c r="KGW11" s="8"/>
      <c r="KGY11" s="10"/>
      <c r="KGZ11" s="11"/>
      <c r="KHA11" s="12"/>
      <c r="KHB11" s="13"/>
      <c r="KHC11" s="14"/>
      <c r="KHD11" s="15"/>
      <c r="KHE11" s="7"/>
      <c r="KHF11" s="8"/>
      <c r="KHH11" s="10"/>
      <c r="KHI11" s="11"/>
      <c r="KHJ11" s="12"/>
      <c r="KHK11" s="13"/>
      <c r="KHL11" s="14"/>
      <c r="KHM11" s="15"/>
      <c r="KHN11" s="7"/>
      <c r="KHO11" s="8"/>
      <c r="KHQ11" s="10"/>
      <c r="KHR11" s="11"/>
      <c r="KHS11" s="12"/>
      <c r="KHT11" s="13"/>
      <c r="KHU11" s="14"/>
      <c r="KHV11" s="15"/>
      <c r="KHW11" s="7"/>
      <c r="KHX11" s="8"/>
      <c r="KHZ11" s="10"/>
      <c r="KIA11" s="11"/>
      <c r="KIB11" s="12"/>
      <c r="KIC11" s="13"/>
      <c r="KID11" s="14"/>
      <c r="KIE11" s="15"/>
      <c r="KIF11" s="7"/>
      <c r="KIG11" s="8"/>
      <c r="KII11" s="10"/>
      <c r="KIJ11" s="11"/>
      <c r="KIK11" s="12"/>
      <c r="KIL11" s="13"/>
      <c r="KIM11" s="14"/>
      <c r="KIN11" s="15"/>
      <c r="KIO11" s="7"/>
      <c r="KIP11" s="8"/>
      <c r="KIR11" s="10"/>
      <c r="KIS11" s="11"/>
      <c r="KIT11" s="12"/>
      <c r="KIU11" s="13"/>
      <c r="KIV11" s="14"/>
      <c r="KIW11" s="15"/>
      <c r="KIX11" s="7"/>
      <c r="KIY11" s="8"/>
      <c r="KJA11" s="10"/>
      <c r="KJB11" s="11"/>
      <c r="KJC11" s="12"/>
      <c r="KJD11" s="13"/>
      <c r="KJE11" s="14"/>
      <c r="KJF11" s="15"/>
      <c r="KJG11" s="7"/>
      <c r="KJH11" s="8"/>
      <c r="KJJ11" s="10"/>
      <c r="KJK11" s="11"/>
      <c r="KJL11" s="12"/>
      <c r="KJM11" s="13"/>
      <c r="KJN11" s="14"/>
      <c r="KJO11" s="15"/>
      <c r="KJP11" s="7"/>
      <c r="KJQ11" s="8"/>
      <c r="KJS11" s="10"/>
      <c r="KJT11" s="11"/>
      <c r="KJU11" s="12"/>
      <c r="KJV11" s="13"/>
      <c r="KJW11" s="14"/>
      <c r="KJX11" s="15"/>
      <c r="KJY11" s="7"/>
      <c r="KJZ11" s="8"/>
      <c r="KKB11" s="10"/>
      <c r="KKC11" s="11"/>
      <c r="KKD11" s="12"/>
      <c r="KKE11" s="13"/>
      <c r="KKF11" s="14"/>
      <c r="KKG11" s="15"/>
      <c r="KKH11" s="7"/>
      <c r="KKI11" s="8"/>
      <c r="KKK11" s="10"/>
      <c r="KKL11" s="11"/>
      <c r="KKM11" s="12"/>
      <c r="KKN11" s="13"/>
      <c r="KKO11" s="14"/>
      <c r="KKP11" s="15"/>
      <c r="KKQ11" s="7"/>
      <c r="KKR11" s="8"/>
      <c r="KKT11" s="10"/>
      <c r="KKU11" s="11"/>
      <c r="KKV11" s="12"/>
      <c r="KKW11" s="13"/>
      <c r="KKX11" s="14"/>
      <c r="KKY11" s="15"/>
      <c r="KKZ11" s="7"/>
      <c r="KLA11" s="8"/>
      <c r="KLC11" s="10"/>
      <c r="KLD11" s="11"/>
      <c r="KLE11" s="12"/>
      <c r="KLF11" s="13"/>
      <c r="KLG11" s="14"/>
      <c r="KLH11" s="15"/>
      <c r="KLI11" s="7"/>
      <c r="KLJ11" s="8"/>
      <c r="KLL11" s="10"/>
      <c r="KLM11" s="11"/>
      <c r="KLN11" s="12"/>
      <c r="KLO11" s="13"/>
      <c r="KLP11" s="14"/>
      <c r="KLQ11" s="15"/>
      <c r="KLR11" s="7"/>
      <c r="KLS11" s="8"/>
      <c r="KLU11" s="10"/>
      <c r="KLV11" s="11"/>
      <c r="KLW11" s="12"/>
      <c r="KLX11" s="13"/>
      <c r="KLY11" s="14"/>
      <c r="KLZ11" s="15"/>
      <c r="KMA11" s="7"/>
      <c r="KMB11" s="8"/>
      <c r="KMD11" s="10"/>
      <c r="KME11" s="11"/>
      <c r="KMF11" s="12"/>
      <c r="KMG11" s="13"/>
      <c r="KMH11" s="14"/>
      <c r="KMI11" s="15"/>
      <c r="KMJ11" s="7"/>
      <c r="KMK11" s="8"/>
      <c r="KMM11" s="10"/>
      <c r="KMN11" s="11"/>
      <c r="KMO11" s="12"/>
      <c r="KMP11" s="13"/>
      <c r="KMQ11" s="14"/>
      <c r="KMR11" s="15"/>
      <c r="KMS11" s="7"/>
      <c r="KMT11" s="8"/>
      <c r="KMV11" s="10"/>
      <c r="KMW11" s="11"/>
      <c r="KMX11" s="12"/>
      <c r="KMY11" s="13"/>
      <c r="KMZ11" s="14"/>
      <c r="KNA11" s="15"/>
      <c r="KNB11" s="7"/>
      <c r="KNC11" s="8"/>
      <c r="KNE11" s="10"/>
      <c r="KNF11" s="11"/>
      <c r="KNG11" s="12"/>
      <c r="KNH11" s="13"/>
      <c r="KNI11" s="14"/>
      <c r="KNJ11" s="15"/>
      <c r="KNK11" s="7"/>
      <c r="KNL11" s="8"/>
      <c r="KNN11" s="10"/>
      <c r="KNO11" s="11"/>
      <c r="KNP11" s="12"/>
      <c r="KNQ11" s="13"/>
      <c r="KNR11" s="14"/>
      <c r="KNS11" s="15"/>
      <c r="KNT11" s="7"/>
      <c r="KNU11" s="8"/>
      <c r="KNW11" s="10"/>
      <c r="KNX11" s="11"/>
      <c r="KNY11" s="12"/>
      <c r="KNZ11" s="13"/>
      <c r="KOA11" s="14"/>
      <c r="KOB11" s="15"/>
      <c r="KOC11" s="7"/>
      <c r="KOD11" s="8"/>
      <c r="KOF11" s="10"/>
      <c r="KOG11" s="11"/>
      <c r="KOH11" s="12"/>
      <c r="KOI11" s="13"/>
      <c r="KOJ11" s="14"/>
      <c r="KOK11" s="15"/>
      <c r="KOL11" s="7"/>
      <c r="KOM11" s="8"/>
      <c r="KOO11" s="10"/>
      <c r="KOP11" s="11"/>
      <c r="KOQ11" s="12"/>
      <c r="KOR11" s="13"/>
      <c r="KOS11" s="14"/>
      <c r="KOT11" s="15"/>
      <c r="KOU11" s="7"/>
      <c r="KOV11" s="8"/>
      <c r="KOX11" s="10"/>
      <c r="KOY11" s="11"/>
      <c r="KOZ11" s="12"/>
      <c r="KPA11" s="13"/>
      <c r="KPB11" s="14"/>
      <c r="KPC11" s="15"/>
      <c r="KPD11" s="7"/>
      <c r="KPE11" s="8"/>
      <c r="KPG11" s="10"/>
      <c r="KPH11" s="11"/>
      <c r="KPI11" s="12"/>
      <c r="KPJ11" s="13"/>
      <c r="KPK11" s="14"/>
      <c r="KPL11" s="15"/>
      <c r="KPM11" s="7"/>
      <c r="KPN11" s="8"/>
      <c r="KPP11" s="10"/>
      <c r="KPQ11" s="11"/>
      <c r="KPR11" s="12"/>
      <c r="KPS11" s="13"/>
      <c r="KPT11" s="14"/>
      <c r="KPU11" s="15"/>
      <c r="KPV11" s="7"/>
      <c r="KPW11" s="8"/>
      <c r="KPY11" s="10"/>
      <c r="KPZ11" s="11"/>
      <c r="KQA11" s="12"/>
      <c r="KQB11" s="13"/>
      <c r="KQC11" s="14"/>
      <c r="KQD11" s="15"/>
      <c r="KQE11" s="7"/>
      <c r="KQF11" s="8"/>
      <c r="KQH11" s="10"/>
      <c r="KQI11" s="11"/>
      <c r="KQJ11" s="12"/>
      <c r="KQK11" s="13"/>
      <c r="KQL11" s="14"/>
      <c r="KQM11" s="15"/>
      <c r="KQN11" s="7"/>
      <c r="KQO11" s="8"/>
      <c r="KQQ11" s="10"/>
      <c r="KQR11" s="11"/>
      <c r="KQS11" s="12"/>
      <c r="KQT11" s="13"/>
      <c r="KQU11" s="14"/>
      <c r="KQV11" s="15"/>
      <c r="KQW11" s="7"/>
      <c r="KQX11" s="8"/>
      <c r="KQZ11" s="10"/>
      <c r="KRA11" s="11"/>
      <c r="KRB11" s="12"/>
      <c r="KRC11" s="13"/>
      <c r="KRD11" s="14"/>
      <c r="KRE11" s="15"/>
      <c r="KRF11" s="7"/>
      <c r="KRG11" s="8"/>
      <c r="KRI11" s="10"/>
      <c r="KRJ11" s="11"/>
      <c r="KRK11" s="12"/>
      <c r="KRL11" s="13"/>
      <c r="KRM11" s="14"/>
      <c r="KRN11" s="15"/>
      <c r="KRO11" s="7"/>
      <c r="KRP11" s="8"/>
      <c r="KRR11" s="10"/>
      <c r="KRS11" s="11"/>
      <c r="KRT11" s="12"/>
      <c r="KRU11" s="13"/>
      <c r="KRV11" s="14"/>
      <c r="KRW11" s="15"/>
      <c r="KRX11" s="7"/>
      <c r="KRY11" s="8"/>
      <c r="KSA11" s="10"/>
      <c r="KSB11" s="11"/>
      <c r="KSC11" s="12"/>
      <c r="KSD11" s="13"/>
      <c r="KSE11" s="14"/>
      <c r="KSF11" s="15"/>
      <c r="KSG11" s="7"/>
      <c r="KSH11" s="8"/>
      <c r="KSJ11" s="10"/>
      <c r="KSK11" s="11"/>
      <c r="KSL11" s="12"/>
      <c r="KSM11" s="13"/>
      <c r="KSN11" s="14"/>
      <c r="KSO11" s="15"/>
      <c r="KSP11" s="7"/>
      <c r="KSQ11" s="8"/>
      <c r="KSS11" s="10"/>
      <c r="KST11" s="11"/>
      <c r="KSU11" s="12"/>
      <c r="KSV11" s="13"/>
      <c r="KSW11" s="14"/>
      <c r="KSX11" s="15"/>
      <c r="KSY11" s="7"/>
      <c r="KSZ11" s="8"/>
      <c r="KTB11" s="10"/>
      <c r="KTC11" s="11"/>
      <c r="KTD11" s="12"/>
      <c r="KTE11" s="13"/>
      <c r="KTF11" s="14"/>
      <c r="KTG11" s="15"/>
      <c r="KTH11" s="7"/>
      <c r="KTI11" s="8"/>
      <c r="KTK11" s="10"/>
      <c r="KTL11" s="11"/>
      <c r="KTM11" s="12"/>
      <c r="KTN11" s="13"/>
      <c r="KTO11" s="14"/>
      <c r="KTP11" s="15"/>
      <c r="KTQ11" s="7"/>
      <c r="KTR11" s="8"/>
      <c r="KTT11" s="10"/>
      <c r="KTU11" s="11"/>
      <c r="KTV11" s="12"/>
      <c r="KTW11" s="13"/>
      <c r="KTX11" s="14"/>
      <c r="KTY11" s="15"/>
      <c r="KTZ11" s="7"/>
      <c r="KUA11" s="8"/>
      <c r="KUC11" s="10"/>
      <c r="KUD11" s="11"/>
      <c r="KUE11" s="12"/>
      <c r="KUF11" s="13"/>
      <c r="KUG11" s="14"/>
      <c r="KUH11" s="15"/>
      <c r="KUI11" s="7"/>
      <c r="KUJ11" s="8"/>
      <c r="KUL11" s="10"/>
      <c r="KUM11" s="11"/>
      <c r="KUN11" s="12"/>
      <c r="KUO11" s="13"/>
      <c r="KUP11" s="14"/>
      <c r="KUQ11" s="15"/>
      <c r="KUR11" s="7"/>
      <c r="KUS11" s="8"/>
      <c r="KUU11" s="10"/>
      <c r="KUV11" s="11"/>
      <c r="KUW11" s="12"/>
      <c r="KUX11" s="13"/>
      <c r="KUY11" s="14"/>
      <c r="KUZ11" s="15"/>
      <c r="KVA11" s="7"/>
      <c r="KVB11" s="8"/>
      <c r="KVD11" s="10"/>
      <c r="KVE11" s="11"/>
      <c r="KVF11" s="12"/>
      <c r="KVG11" s="13"/>
      <c r="KVH11" s="14"/>
      <c r="KVI11" s="15"/>
      <c r="KVJ11" s="7"/>
      <c r="KVK11" s="8"/>
      <c r="KVM11" s="10"/>
      <c r="KVN11" s="11"/>
      <c r="KVO11" s="12"/>
      <c r="KVP11" s="13"/>
      <c r="KVQ11" s="14"/>
      <c r="KVR11" s="15"/>
      <c r="KVS11" s="7"/>
      <c r="KVT11" s="8"/>
      <c r="KVV11" s="10"/>
      <c r="KVW11" s="11"/>
      <c r="KVX11" s="12"/>
      <c r="KVY11" s="13"/>
      <c r="KVZ11" s="14"/>
      <c r="KWA11" s="15"/>
      <c r="KWB11" s="7"/>
      <c r="KWC11" s="8"/>
      <c r="KWE11" s="10"/>
      <c r="KWF11" s="11"/>
      <c r="KWG11" s="12"/>
      <c r="KWH11" s="13"/>
      <c r="KWI11" s="14"/>
      <c r="KWJ11" s="15"/>
      <c r="KWK11" s="7"/>
      <c r="KWL11" s="8"/>
      <c r="KWN11" s="10"/>
      <c r="KWO11" s="11"/>
      <c r="KWP11" s="12"/>
      <c r="KWQ11" s="13"/>
      <c r="KWR11" s="14"/>
      <c r="KWS11" s="15"/>
      <c r="KWT11" s="7"/>
      <c r="KWU11" s="8"/>
      <c r="KWW11" s="10"/>
      <c r="KWX11" s="11"/>
      <c r="KWY11" s="12"/>
      <c r="KWZ11" s="13"/>
      <c r="KXA11" s="14"/>
      <c r="KXB11" s="15"/>
      <c r="KXC11" s="7"/>
      <c r="KXD11" s="8"/>
      <c r="KXF11" s="10"/>
      <c r="KXG11" s="11"/>
      <c r="KXH11" s="12"/>
      <c r="KXI11" s="13"/>
      <c r="KXJ11" s="14"/>
      <c r="KXK11" s="15"/>
      <c r="KXL11" s="7"/>
      <c r="KXM11" s="8"/>
      <c r="KXO11" s="10"/>
      <c r="KXP11" s="11"/>
      <c r="KXQ11" s="12"/>
      <c r="KXR11" s="13"/>
      <c r="KXS11" s="14"/>
      <c r="KXT11" s="15"/>
      <c r="KXU11" s="7"/>
      <c r="KXV11" s="8"/>
      <c r="KXX11" s="10"/>
      <c r="KXY11" s="11"/>
      <c r="KXZ11" s="12"/>
      <c r="KYA11" s="13"/>
      <c r="KYB11" s="14"/>
      <c r="KYC11" s="15"/>
      <c r="KYD11" s="7"/>
      <c r="KYE11" s="8"/>
      <c r="KYG11" s="10"/>
      <c r="KYH11" s="11"/>
      <c r="KYI11" s="12"/>
      <c r="KYJ11" s="13"/>
      <c r="KYK11" s="14"/>
      <c r="KYL11" s="15"/>
      <c r="KYM11" s="7"/>
      <c r="KYN11" s="8"/>
      <c r="KYP11" s="10"/>
      <c r="KYQ11" s="11"/>
      <c r="KYR11" s="12"/>
      <c r="KYS11" s="13"/>
      <c r="KYT11" s="14"/>
      <c r="KYU11" s="15"/>
      <c r="KYV11" s="7"/>
      <c r="KYW11" s="8"/>
      <c r="KYY11" s="10"/>
      <c r="KYZ11" s="11"/>
      <c r="KZA11" s="12"/>
      <c r="KZB11" s="13"/>
      <c r="KZC11" s="14"/>
      <c r="KZD11" s="15"/>
      <c r="KZE11" s="7"/>
      <c r="KZF11" s="8"/>
      <c r="KZH11" s="10"/>
      <c r="KZI11" s="11"/>
      <c r="KZJ11" s="12"/>
      <c r="KZK11" s="13"/>
      <c r="KZL11" s="14"/>
      <c r="KZM11" s="15"/>
      <c r="KZN11" s="7"/>
      <c r="KZO11" s="8"/>
      <c r="KZQ11" s="10"/>
      <c r="KZR11" s="11"/>
      <c r="KZS11" s="12"/>
      <c r="KZT11" s="13"/>
      <c r="KZU11" s="14"/>
      <c r="KZV11" s="15"/>
      <c r="KZW11" s="7"/>
      <c r="KZX11" s="8"/>
      <c r="KZZ11" s="10"/>
      <c r="LAA11" s="11"/>
      <c r="LAB11" s="12"/>
      <c r="LAC11" s="13"/>
      <c r="LAD11" s="14"/>
      <c r="LAE11" s="15"/>
      <c r="LAF11" s="7"/>
      <c r="LAG11" s="8"/>
      <c r="LAI11" s="10"/>
      <c r="LAJ11" s="11"/>
      <c r="LAK11" s="12"/>
      <c r="LAL11" s="13"/>
      <c r="LAM11" s="14"/>
      <c r="LAN11" s="15"/>
      <c r="LAO11" s="7"/>
      <c r="LAP11" s="8"/>
      <c r="LAR11" s="10"/>
      <c r="LAS11" s="11"/>
      <c r="LAT11" s="12"/>
      <c r="LAU11" s="13"/>
      <c r="LAV11" s="14"/>
      <c r="LAW11" s="15"/>
      <c r="LAX11" s="7"/>
      <c r="LAY11" s="8"/>
      <c r="LBA11" s="10"/>
      <c r="LBB11" s="11"/>
      <c r="LBC11" s="12"/>
      <c r="LBD11" s="13"/>
      <c r="LBE11" s="14"/>
      <c r="LBF11" s="15"/>
      <c r="LBG11" s="7"/>
      <c r="LBH11" s="8"/>
      <c r="LBJ11" s="10"/>
      <c r="LBK11" s="11"/>
      <c r="LBL11" s="12"/>
      <c r="LBM11" s="13"/>
      <c r="LBN11" s="14"/>
      <c r="LBO11" s="15"/>
      <c r="LBP11" s="7"/>
      <c r="LBQ11" s="8"/>
      <c r="LBS11" s="10"/>
      <c r="LBT11" s="11"/>
      <c r="LBU11" s="12"/>
      <c r="LBV11" s="13"/>
      <c r="LBW11" s="14"/>
      <c r="LBX11" s="15"/>
      <c r="LBY11" s="7"/>
      <c r="LBZ11" s="8"/>
      <c r="LCB11" s="10"/>
      <c r="LCC11" s="11"/>
      <c r="LCD11" s="12"/>
      <c r="LCE11" s="13"/>
      <c r="LCF11" s="14"/>
      <c r="LCG11" s="15"/>
      <c r="LCH11" s="7"/>
      <c r="LCI11" s="8"/>
      <c r="LCK11" s="10"/>
      <c r="LCL11" s="11"/>
      <c r="LCM11" s="12"/>
      <c r="LCN11" s="13"/>
      <c r="LCO11" s="14"/>
      <c r="LCP11" s="15"/>
      <c r="LCQ11" s="7"/>
      <c r="LCR11" s="8"/>
      <c r="LCT11" s="10"/>
      <c r="LCU11" s="11"/>
      <c r="LCV11" s="12"/>
      <c r="LCW11" s="13"/>
      <c r="LCX11" s="14"/>
      <c r="LCY11" s="15"/>
      <c r="LCZ11" s="7"/>
      <c r="LDA11" s="8"/>
      <c r="LDC11" s="10"/>
      <c r="LDD11" s="11"/>
      <c r="LDE11" s="12"/>
      <c r="LDF11" s="13"/>
      <c r="LDG11" s="14"/>
      <c r="LDH11" s="15"/>
      <c r="LDI11" s="7"/>
      <c r="LDJ11" s="8"/>
      <c r="LDL11" s="10"/>
      <c r="LDM11" s="11"/>
      <c r="LDN11" s="12"/>
      <c r="LDO11" s="13"/>
      <c r="LDP11" s="14"/>
      <c r="LDQ11" s="15"/>
      <c r="LDR11" s="7"/>
      <c r="LDS11" s="8"/>
      <c r="LDU11" s="10"/>
      <c r="LDV11" s="11"/>
      <c r="LDW11" s="12"/>
      <c r="LDX11" s="13"/>
      <c r="LDY11" s="14"/>
      <c r="LDZ11" s="15"/>
      <c r="LEA11" s="7"/>
      <c r="LEB11" s="8"/>
      <c r="LED11" s="10"/>
      <c r="LEE11" s="11"/>
      <c r="LEF11" s="12"/>
      <c r="LEG11" s="13"/>
      <c r="LEH11" s="14"/>
      <c r="LEI11" s="15"/>
      <c r="LEJ11" s="7"/>
      <c r="LEK11" s="8"/>
      <c r="LEM11" s="10"/>
      <c r="LEN11" s="11"/>
      <c r="LEO11" s="12"/>
      <c r="LEP11" s="13"/>
      <c r="LEQ11" s="14"/>
      <c r="LER11" s="15"/>
      <c r="LES11" s="7"/>
      <c r="LET11" s="8"/>
      <c r="LEV11" s="10"/>
      <c r="LEW11" s="11"/>
      <c r="LEX11" s="12"/>
      <c r="LEY11" s="13"/>
      <c r="LEZ11" s="14"/>
      <c r="LFA11" s="15"/>
      <c r="LFB11" s="7"/>
      <c r="LFC11" s="8"/>
      <c r="LFE11" s="10"/>
      <c r="LFF11" s="11"/>
      <c r="LFG11" s="12"/>
      <c r="LFH11" s="13"/>
      <c r="LFI11" s="14"/>
      <c r="LFJ11" s="15"/>
      <c r="LFK11" s="7"/>
      <c r="LFL11" s="8"/>
      <c r="LFN11" s="10"/>
      <c r="LFO11" s="11"/>
      <c r="LFP11" s="12"/>
      <c r="LFQ11" s="13"/>
      <c r="LFR11" s="14"/>
      <c r="LFS11" s="15"/>
      <c r="LFT11" s="7"/>
      <c r="LFU11" s="8"/>
      <c r="LFW11" s="10"/>
      <c r="LFX11" s="11"/>
      <c r="LFY11" s="12"/>
      <c r="LFZ11" s="13"/>
      <c r="LGA11" s="14"/>
      <c r="LGB11" s="15"/>
      <c r="LGC11" s="7"/>
      <c r="LGD11" s="8"/>
      <c r="LGF11" s="10"/>
      <c r="LGG11" s="11"/>
      <c r="LGH11" s="12"/>
      <c r="LGI11" s="13"/>
      <c r="LGJ11" s="14"/>
      <c r="LGK11" s="15"/>
      <c r="LGL11" s="7"/>
      <c r="LGM11" s="8"/>
      <c r="LGO11" s="10"/>
      <c r="LGP11" s="11"/>
      <c r="LGQ11" s="12"/>
      <c r="LGR11" s="13"/>
      <c r="LGS11" s="14"/>
      <c r="LGT11" s="15"/>
      <c r="LGU11" s="7"/>
      <c r="LGV11" s="8"/>
      <c r="LGX11" s="10"/>
      <c r="LGY11" s="11"/>
      <c r="LGZ11" s="12"/>
      <c r="LHA11" s="13"/>
      <c r="LHB11" s="14"/>
      <c r="LHC11" s="15"/>
      <c r="LHD11" s="7"/>
      <c r="LHE11" s="8"/>
      <c r="LHG11" s="10"/>
      <c r="LHH11" s="11"/>
      <c r="LHI11" s="12"/>
      <c r="LHJ11" s="13"/>
      <c r="LHK11" s="14"/>
      <c r="LHL11" s="15"/>
      <c r="LHM11" s="7"/>
      <c r="LHN11" s="8"/>
      <c r="LHP11" s="10"/>
      <c r="LHQ11" s="11"/>
      <c r="LHR11" s="12"/>
      <c r="LHS11" s="13"/>
      <c r="LHT11" s="14"/>
      <c r="LHU11" s="15"/>
      <c r="LHV11" s="7"/>
      <c r="LHW11" s="8"/>
      <c r="LHY11" s="10"/>
      <c r="LHZ11" s="11"/>
      <c r="LIA11" s="12"/>
      <c r="LIB11" s="13"/>
      <c r="LIC11" s="14"/>
      <c r="LID11" s="15"/>
      <c r="LIE11" s="7"/>
      <c r="LIF11" s="8"/>
      <c r="LIH11" s="10"/>
      <c r="LII11" s="11"/>
      <c r="LIJ11" s="12"/>
      <c r="LIK11" s="13"/>
      <c r="LIL11" s="14"/>
      <c r="LIM11" s="15"/>
      <c r="LIN11" s="7"/>
      <c r="LIO11" s="8"/>
      <c r="LIQ11" s="10"/>
      <c r="LIR11" s="11"/>
      <c r="LIS11" s="12"/>
      <c r="LIT11" s="13"/>
      <c r="LIU11" s="14"/>
      <c r="LIV11" s="15"/>
      <c r="LIW11" s="7"/>
      <c r="LIX11" s="8"/>
      <c r="LIZ11" s="10"/>
      <c r="LJA11" s="11"/>
      <c r="LJB11" s="12"/>
      <c r="LJC11" s="13"/>
      <c r="LJD11" s="14"/>
      <c r="LJE11" s="15"/>
      <c r="LJF11" s="7"/>
      <c r="LJG11" s="8"/>
      <c r="LJI11" s="10"/>
      <c r="LJJ11" s="11"/>
      <c r="LJK11" s="12"/>
      <c r="LJL11" s="13"/>
      <c r="LJM11" s="14"/>
      <c r="LJN11" s="15"/>
      <c r="LJO11" s="7"/>
      <c r="LJP11" s="8"/>
      <c r="LJR11" s="10"/>
      <c r="LJS11" s="11"/>
      <c r="LJT11" s="12"/>
      <c r="LJU11" s="13"/>
      <c r="LJV11" s="14"/>
      <c r="LJW11" s="15"/>
      <c r="LJX11" s="7"/>
      <c r="LJY11" s="8"/>
      <c r="LKA11" s="10"/>
      <c r="LKB11" s="11"/>
      <c r="LKC11" s="12"/>
      <c r="LKD11" s="13"/>
      <c r="LKE11" s="14"/>
      <c r="LKF11" s="15"/>
      <c r="LKG11" s="7"/>
      <c r="LKH11" s="8"/>
      <c r="LKJ11" s="10"/>
      <c r="LKK11" s="11"/>
      <c r="LKL11" s="12"/>
      <c r="LKM11" s="13"/>
      <c r="LKN11" s="14"/>
      <c r="LKO11" s="15"/>
      <c r="LKP11" s="7"/>
      <c r="LKQ11" s="8"/>
      <c r="LKS11" s="10"/>
      <c r="LKT11" s="11"/>
      <c r="LKU11" s="12"/>
      <c r="LKV11" s="13"/>
      <c r="LKW11" s="14"/>
      <c r="LKX11" s="15"/>
      <c r="LKY11" s="7"/>
      <c r="LKZ11" s="8"/>
      <c r="LLB11" s="10"/>
      <c r="LLC11" s="11"/>
      <c r="LLD11" s="12"/>
      <c r="LLE11" s="13"/>
      <c r="LLF11" s="14"/>
      <c r="LLG11" s="15"/>
      <c r="LLH11" s="7"/>
      <c r="LLI11" s="8"/>
      <c r="LLK11" s="10"/>
      <c r="LLL11" s="11"/>
      <c r="LLM11" s="12"/>
      <c r="LLN11" s="13"/>
      <c r="LLO11" s="14"/>
      <c r="LLP11" s="15"/>
      <c r="LLQ11" s="7"/>
      <c r="LLR11" s="8"/>
      <c r="LLT11" s="10"/>
      <c r="LLU11" s="11"/>
      <c r="LLV11" s="12"/>
      <c r="LLW11" s="13"/>
      <c r="LLX11" s="14"/>
      <c r="LLY11" s="15"/>
      <c r="LLZ11" s="7"/>
      <c r="LMA11" s="8"/>
      <c r="LMC11" s="10"/>
      <c r="LMD11" s="11"/>
      <c r="LME11" s="12"/>
      <c r="LMF11" s="13"/>
      <c r="LMG11" s="14"/>
      <c r="LMH11" s="15"/>
      <c r="LMI11" s="7"/>
      <c r="LMJ11" s="8"/>
      <c r="LML11" s="10"/>
      <c r="LMM11" s="11"/>
      <c r="LMN11" s="12"/>
      <c r="LMO11" s="13"/>
      <c r="LMP11" s="14"/>
      <c r="LMQ11" s="15"/>
      <c r="LMR11" s="7"/>
      <c r="LMS11" s="8"/>
      <c r="LMU11" s="10"/>
      <c r="LMV11" s="11"/>
      <c r="LMW11" s="12"/>
      <c r="LMX11" s="13"/>
      <c r="LMY11" s="14"/>
      <c r="LMZ11" s="15"/>
      <c r="LNA11" s="7"/>
      <c r="LNB11" s="8"/>
      <c r="LND11" s="10"/>
      <c r="LNE11" s="11"/>
      <c r="LNF11" s="12"/>
      <c r="LNG11" s="13"/>
      <c r="LNH11" s="14"/>
      <c r="LNI11" s="15"/>
      <c r="LNJ11" s="7"/>
      <c r="LNK11" s="8"/>
      <c r="LNM11" s="10"/>
      <c r="LNN11" s="11"/>
      <c r="LNO11" s="12"/>
      <c r="LNP11" s="13"/>
      <c r="LNQ11" s="14"/>
      <c r="LNR11" s="15"/>
      <c r="LNS11" s="7"/>
      <c r="LNT11" s="8"/>
      <c r="LNV11" s="10"/>
      <c r="LNW11" s="11"/>
      <c r="LNX11" s="12"/>
      <c r="LNY11" s="13"/>
      <c r="LNZ11" s="14"/>
      <c r="LOA11" s="15"/>
      <c r="LOB11" s="7"/>
      <c r="LOC11" s="8"/>
      <c r="LOE11" s="10"/>
      <c r="LOF11" s="11"/>
      <c r="LOG11" s="12"/>
      <c r="LOH11" s="13"/>
      <c r="LOI11" s="14"/>
      <c r="LOJ11" s="15"/>
      <c r="LOK11" s="7"/>
      <c r="LOL11" s="8"/>
      <c r="LON11" s="10"/>
      <c r="LOO11" s="11"/>
      <c r="LOP11" s="12"/>
      <c r="LOQ11" s="13"/>
      <c r="LOR11" s="14"/>
      <c r="LOS11" s="15"/>
      <c r="LOT11" s="7"/>
      <c r="LOU11" s="8"/>
      <c r="LOW11" s="10"/>
      <c r="LOX11" s="11"/>
      <c r="LOY11" s="12"/>
      <c r="LOZ11" s="13"/>
      <c r="LPA11" s="14"/>
      <c r="LPB11" s="15"/>
      <c r="LPC11" s="7"/>
      <c r="LPD11" s="8"/>
      <c r="LPF11" s="10"/>
      <c r="LPG11" s="11"/>
      <c r="LPH11" s="12"/>
      <c r="LPI11" s="13"/>
      <c r="LPJ11" s="14"/>
      <c r="LPK11" s="15"/>
      <c r="LPL11" s="7"/>
      <c r="LPM11" s="8"/>
      <c r="LPO11" s="10"/>
      <c r="LPP11" s="11"/>
      <c r="LPQ11" s="12"/>
      <c r="LPR11" s="13"/>
      <c r="LPS11" s="14"/>
      <c r="LPT11" s="15"/>
      <c r="LPU11" s="7"/>
      <c r="LPV11" s="8"/>
      <c r="LPX11" s="10"/>
      <c r="LPY11" s="11"/>
      <c r="LPZ11" s="12"/>
      <c r="LQA11" s="13"/>
      <c r="LQB11" s="14"/>
      <c r="LQC11" s="15"/>
      <c r="LQD11" s="7"/>
      <c r="LQE11" s="8"/>
      <c r="LQG11" s="10"/>
      <c r="LQH11" s="11"/>
      <c r="LQI11" s="12"/>
      <c r="LQJ11" s="13"/>
      <c r="LQK11" s="14"/>
      <c r="LQL11" s="15"/>
      <c r="LQM11" s="7"/>
      <c r="LQN11" s="8"/>
      <c r="LQP11" s="10"/>
      <c r="LQQ11" s="11"/>
      <c r="LQR11" s="12"/>
      <c r="LQS11" s="13"/>
      <c r="LQT11" s="14"/>
      <c r="LQU11" s="15"/>
      <c r="LQV11" s="7"/>
      <c r="LQW11" s="8"/>
      <c r="LQY11" s="10"/>
      <c r="LQZ11" s="11"/>
      <c r="LRA11" s="12"/>
      <c r="LRB11" s="13"/>
      <c r="LRC11" s="14"/>
      <c r="LRD11" s="15"/>
      <c r="LRE11" s="7"/>
      <c r="LRF11" s="8"/>
      <c r="LRH11" s="10"/>
      <c r="LRI11" s="11"/>
      <c r="LRJ11" s="12"/>
      <c r="LRK11" s="13"/>
      <c r="LRL11" s="14"/>
      <c r="LRM11" s="15"/>
      <c r="LRN11" s="7"/>
      <c r="LRO11" s="8"/>
      <c r="LRQ11" s="10"/>
      <c r="LRR11" s="11"/>
      <c r="LRS11" s="12"/>
      <c r="LRT11" s="13"/>
      <c r="LRU11" s="14"/>
      <c r="LRV11" s="15"/>
      <c r="LRW11" s="7"/>
      <c r="LRX11" s="8"/>
      <c r="LRZ11" s="10"/>
      <c r="LSA11" s="11"/>
      <c r="LSB11" s="12"/>
      <c r="LSC11" s="13"/>
      <c r="LSD11" s="14"/>
      <c r="LSE11" s="15"/>
      <c r="LSF11" s="7"/>
      <c r="LSG11" s="8"/>
      <c r="LSI11" s="10"/>
      <c r="LSJ11" s="11"/>
      <c r="LSK11" s="12"/>
      <c r="LSL11" s="13"/>
      <c r="LSM11" s="14"/>
      <c r="LSN11" s="15"/>
      <c r="LSO11" s="7"/>
      <c r="LSP11" s="8"/>
      <c r="LSR11" s="10"/>
      <c r="LSS11" s="11"/>
      <c r="LST11" s="12"/>
      <c r="LSU11" s="13"/>
      <c r="LSV11" s="14"/>
      <c r="LSW11" s="15"/>
      <c r="LSX11" s="7"/>
      <c r="LSY11" s="8"/>
      <c r="LTA11" s="10"/>
      <c r="LTB11" s="11"/>
      <c r="LTC11" s="12"/>
      <c r="LTD11" s="13"/>
      <c r="LTE11" s="14"/>
      <c r="LTF11" s="15"/>
      <c r="LTG11" s="7"/>
      <c r="LTH11" s="8"/>
      <c r="LTJ11" s="10"/>
      <c r="LTK11" s="11"/>
      <c r="LTL11" s="12"/>
      <c r="LTM11" s="13"/>
      <c r="LTN11" s="14"/>
      <c r="LTO11" s="15"/>
      <c r="LTP11" s="7"/>
      <c r="LTQ11" s="8"/>
      <c r="LTS11" s="10"/>
      <c r="LTT11" s="11"/>
      <c r="LTU11" s="12"/>
      <c r="LTV11" s="13"/>
      <c r="LTW11" s="14"/>
      <c r="LTX11" s="15"/>
      <c r="LTY11" s="7"/>
      <c r="LTZ11" s="8"/>
      <c r="LUB11" s="10"/>
      <c r="LUC11" s="11"/>
      <c r="LUD11" s="12"/>
      <c r="LUE11" s="13"/>
      <c r="LUF11" s="14"/>
      <c r="LUG11" s="15"/>
      <c r="LUH11" s="7"/>
      <c r="LUI11" s="8"/>
      <c r="LUK11" s="10"/>
      <c r="LUL11" s="11"/>
      <c r="LUM11" s="12"/>
      <c r="LUN11" s="13"/>
      <c r="LUO11" s="14"/>
      <c r="LUP11" s="15"/>
      <c r="LUQ11" s="7"/>
      <c r="LUR11" s="8"/>
      <c r="LUT11" s="10"/>
      <c r="LUU11" s="11"/>
      <c r="LUV11" s="12"/>
      <c r="LUW11" s="13"/>
      <c r="LUX11" s="14"/>
      <c r="LUY11" s="15"/>
      <c r="LUZ11" s="7"/>
      <c r="LVA11" s="8"/>
      <c r="LVC11" s="10"/>
      <c r="LVD11" s="11"/>
      <c r="LVE11" s="12"/>
      <c r="LVF11" s="13"/>
      <c r="LVG11" s="14"/>
      <c r="LVH11" s="15"/>
      <c r="LVI11" s="7"/>
      <c r="LVJ11" s="8"/>
      <c r="LVL11" s="10"/>
      <c r="LVM11" s="11"/>
      <c r="LVN11" s="12"/>
      <c r="LVO11" s="13"/>
      <c r="LVP11" s="14"/>
      <c r="LVQ11" s="15"/>
      <c r="LVR11" s="7"/>
      <c r="LVS11" s="8"/>
      <c r="LVU11" s="10"/>
      <c r="LVV11" s="11"/>
      <c r="LVW11" s="12"/>
      <c r="LVX11" s="13"/>
      <c r="LVY11" s="14"/>
      <c r="LVZ11" s="15"/>
      <c r="LWA11" s="7"/>
      <c r="LWB11" s="8"/>
      <c r="LWD11" s="10"/>
      <c r="LWE11" s="11"/>
      <c r="LWF11" s="12"/>
      <c r="LWG11" s="13"/>
      <c r="LWH11" s="14"/>
      <c r="LWI11" s="15"/>
      <c r="LWJ11" s="7"/>
      <c r="LWK11" s="8"/>
      <c r="LWM11" s="10"/>
      <c r="LWN11" s="11"/>
      <c r="LWO11" s="12"/>
      <c r="LWP11" s="13"/>
      <c r="LWQ11" s="14"/>
      <c r="LWR11" s="15"/>
      <c r="LWS11" s="7"/>
      <c r="LWT11" s="8"/>
      <c r="LWV11" s="10"/>
      <c r="LWW11" s="11"/>
      <c r="LWX11" s="12"/>
      <c r="LWY11" s="13"/>
      <c r="LWZ11" s="14"/>
      <c r="LXA11" s="15"/>
      <c r="LXB11" s="7"/>
      <c r="LXC11" s="8"/>
      <c r="LXE11" s="10"/>
      <c r="LXF11" s="11"/>
      <c r="LXG11" s="12"/>
      <c r="LXH11" s="13"/>
      <c r="LXI11" s="14"/>
      <c r="LXJ11" s="15"/>
      <c r="LXK11" s="7"/>
      <c r="LXL11" s="8"/>
      <c r="LXN11" s="10"/>
      <c r="LXO11" s="11"/>
      <c r="LXP11" s="12"/>
      <c r="LXQ11" s="13"/>
      <c r="LXR11" s="14"/>
      <c r="LXS11" s="15"/>
      <c r="LXT11" s="7"/>
      <c r="LXU11" s="8"/>
      <c r="LXW11" s="10"/>
      <c r="LXX11" s="11"/>
      <c r="LXY11" s="12"/>
      <c r="LXZ11" s="13"/>
      <c r="LYA11" s="14"/>
      <c r="LYB11" s="15"/>
      <c r="LYC11" s="7"/>
      <c r="LYD11" s="8"/>
      <c r="LYF11" s="10"/>
      <c r="LYG11" s="11"/>
      <c r="LYH11" s="12"/>
      <c r="LYI11" s="13"/>
      <c r="LYJ11" s="14"/>
      <c r="LYK11" s="15"/>
      <c r="LYL11" s="7"/>
      <c r="LYM11" s="8"/>
      <c r="LYO11" s="10"/>
      <c r="LYP11" s="11"/>
      <c r="LYQ11" s="12"/>
      <c r="LYR11" s="13"/>
      <c r="LYS11" s="14"/>
      <c r="LYT11" s="15"/>
      <c r="LYU11" s="7"/>
      <c r="LYV11" s="8"/>
      <c r="LYX11" s="10"/>
      <c r="LYY11" s="11"/>
      <c r="LYZ11" s="12"/>
      <c r="LZA11" s="13"/>
      <c r="LZB11" s="14"/>
      <c r="LZC11" s="15"/>
      <c r="LZD11" s="7"/>
      <c r="LZE11" s="8"/>
      <c r="LZG11" s="10"/>
      <c r="LZH11" s="11"/>
      <c r="LZI11" s="12"/>
      <c r="LZJ11" s="13"/>
      <c r="LZK11" s="14"/>
      <c r="LZL11" s="15"/>
      <c r="LZM11" s="7"/>
      <c r="LZN11" s="8"/>
      <c r="LZP11" s="10"/>
      <c r="LZQ11" s="11"/>
      <c r="LZR11" s="12"/>
      <c r="LZS11" s="13"/>
      <c r="LZT11" s="14"/>
      <c r="LZU11" s="15"/>
      <c r="LZV11" s="7"/>
      <c r="LZW11" s="8"/>
      <c r="LZY11" s="10"/>
      <c r="LZZ11" s="11"/>
      <c r="MAA11" s="12"/>
      <c r="MAB11" s="13"/>
      <c r="MAC11" s="14"/>
      <c r="MAD11" s="15"/>
      <c r="MAE11" s="7"/>
      <c r="MAF11" s="8"/>
      <c r="MAH11" s="10"/>
      <c r="MAI11" s="11"/>
      <c r="MAJ11" s="12"/>
      <c r="MAK11" s="13"/>
      <c r="MAL11" s="14"/>
      <c r="MAM11" s="15"/>
      <c r="MAN11" s="7"/>
      <c r="MAO11" s="8"/>
      <c r="MAQ11" s="10"/>
      <c r="MAR11" s="11"/>
      <c r="MAS11" s="12"/>
      <c r="MAT11" s="13"/>
      <c r="MAU11" s="14"/>
      <c r="MAV11" s="15"/>
      <c r="MAW11" s="7"/>
      <c r="MAX11" s="8"/>
      <c r="MAZ11" s="10"/>
      <c r="MBA11" s="11"/>
      <c r="MBB11" s="12"/>
      <c r="MBC11" s="13"/>
      <c r="MBD11" s="14"/>
      <c r="MBE11" s="15"/>
      <c r="MBF11" s="7"/>
      <c r="MBG11" s="8"/>
      <c r="MBI11" s="10"/>
      <c r="MBJ11" s="11"/>
      <c r="MBK11" s="12"/>
      <c r="MBL11" s="13"/>
      <c r="MBM11" s="14"/>
      <c r="MBN11" s="15"/>
      <c r="MBO11" s="7"/>
      <c r="MBP11" s="8"/>
      <c r="MBR11" s="10"/>
      <c r="MBS11" s="11"/>
      <c r="MBT11" s="12"/>
      <c r="MBU11" s="13"/>
      <c r="MBV11" s="14"/>
      <c r="MBW11" s="15"/>
      <c r="MBX11" s="7"/>
      <c r="MBY11" s="8"/>
      <c r="MCA11" s="10"/>
      <c r="MCB11" s="11"/>
      <c r="MCC11" s="12"/>
      <c r="MCD11" s="13"/>
      <c r="MCE11" s="14"/>
      <c r="MCF11" s="15"/>
      <c r="MCG11" s="7"/>
      <c r="MCH11" s="8"/>
      <c r="MCJ11" s="10"/>
      <c r="MCK11" s="11"/>
      <c r="MCL11" s="12"/>
      <c r="MCM11" s="13"/>
      <c r="MCN11" s="14"/>
      <c r="MCO11" s="15"/>
      <c r="MCP11" s="7"/>
      <c r="MCQ11" s="8"/>
      <c r="MCS11" s="10"/>
      <c r="MCT11" s="11"/>
      <c r="MCU11" s="12"/>
      <c r="MCV11" s="13"/>
      <c r="MCW11" s="14"/>
      <c r="MCX11" s="15"/>
      <c r="MCY11" s="7"/>
      <c r="MCZ11" s="8"/>
      <c r="MDB11" s="10"/>
      <c r="MDC11" s="11"/>
      <c r="MDD11" s="12"/>
      <c r="MDE11" s="13"/>
      <c r="MDF11" s="14"/>
      <c r="MDG11" s="15"/>
      <c r="MDH11" s="7"/>
      <c r="MDI11" s="8"/>
      <c r="MDK11" s="10"/>
      <c r="MDL11" s="11"/>
      <c r="MDM11" s="12"/>
      <c r="MDN11" s="13"/>
      <c r="MDO11" s="14"/>
      <c r="MDP11" s="15"/>
      <c r="MDQ11" s="7"/>
      <c r="MDR11" s="8"/>
      <c r="MDT11" s="10"/>
      <c r="MDU11" s="11"/>
      <c r="MDV11" s="12"/>
      <c r="MDW11" s="13"/>
      <c r="MDX11" s="14"/>
      <c r="MDY11" s="15"/>
      <c r="MDZ11" s="7"/>
      <c r="MEA11" s="8"/>
      <c r="MEC11" s="10"/>
      <c r="MED11" s="11"/>
      <c r="MEE11" s="12"/>
      <c r="MEF11" s="13"/>
      <c r="MEG11" s="14"/>
      <c r="MEH11" s="15"/>
      <c r="MEI11" s="7"/>
      <c r="MEJ11" s="8"/>
      <c r="MEL11" s="10"/>
      <c r="MEM11" s="11"/>
      <c r="MEN11" s="12"/>
      <c r="MEO11" s="13"/>
      <c r="MEP11" s="14"/>
      <c r="MEQ11" s="15"/>
      <c r="MER11" s="7"/>
      <c r="MES11" s="8"/>
      <c r="MEU11" s="10"/>
      <c r="MEV11" s="11"/>
      <c r="MEW11" s="12"/>
      <c r="MEX11" s="13"/>
      <c r="MEY11" s="14"/>
      <c r="MEZ11" s="15"/>
      <c r="MFA11" s="7"/>
      <c r="MFB11" s="8"/>
      <c r="MFD11" s="10"/>
      <c r="MFE11" s="11"/>
      <c r="MFF11" s="12"/>
      <c r="MFG11" s="13"/>
      <c r="MFH11" s="14"/>
      <c r="MFI11" s="15"/>
      <c r="MFJ11" s="7"/>
      <c r="MFK11" s="8"/>
      <c r="MFM11" s="10"/>
      <c r="MFN11" s="11"/>
      <c r="MFO11" s="12"/>
      <c r="MFP11" s="13"/>
      <c r="MFQ11" s="14"/>
      <c r="MFR11" s="15"/>
      <c r="MFS11" s="7"/>
      <c r="MFT11" s="8"/>
      <c r="MFV11" s="10"/>
      <c r="MFW11" s="11"/>
      <c r="MFX11" s="12"/>
      <c r="MFY11" s="13"/>
      <c r="MFZ11" s="14"/>
      <c r="MGA11" s="15"/>
      <c r="MGB11" s="7"/>
      <c r="MGC11" s="8"/>
      <c r="MGE11" s="10"/>
      <c r="MGF11" s="11"/>
      <c r="MGG11" s="12"/>
      <c r="MGH11" s="13"/>
      <c r="MGI11" s="14"/>
      <c r="MGJ11" s="15"/>
      <c r="MGK11" s="7"/>
      <c r="MGL11" s="8"/>
      <c r="MGN11" s="10"/>
      <c r="MGO11" s="11"/>
      <c r="MGP11" s="12"/>
      <c r="MGQ11" s="13"/>
      <c r="MGR11" s="14"/>
      <c r="MGS11" s="15"/>
      <c r="MGT11" s="7"/>
      <c r="MGU11" s="8"/>
      <c r="MGW11" s="10"/>
      <c r="MGX11" s="11"/>
      <c r="MGY11" s="12"/>
      <c r="MGZ11" s="13"/>
      <c r="MHA11" s="14"/>
      <c r="MHB11" s="15"/>
      <c r="MHC11" s="7"/>
      <c r="MHD11" s="8"/>
      <c r="MHF11" s="10"/>
      <c r="MHG11" s="11"/>
      <c r="MHH11" s="12"/>
      <c r="MHI11" s="13"/>
      <c r="MHJ11" s="14"/>
      <c r="MHK11" s="15"/>
      <c r="MHL11" s="7"/>
      <c r="MHM11" s="8"/>
      <c r="MHO11" s="10"/>
      <c r="MHP11" s="11"/>
      <c r="MHQ11" s="12"/>
      <c r="MHR11" s="13"/>
      <c r="MHS11" s="14"/>
      <c r="MHT11" s="15"/>
      <c r="MHU11" s="7"/>
      <c r="MHV11" s="8"/>
      <c r="MHX11" s="10"/>
      <c r="MHY11" s="11"/>
      <c r="MHZ11" s="12"/>
      <c r="MIA11" s="13"/>
      <c r="MIB11" s="14"/>
      <c r="MIC11" s="15"/>
      <c r="MID11" s="7"/>
      <c r="MIE11" s="8"/>
      <c r="MIG11" s="10"/>
      <c r="MIH11" s="11"/>
      <c r="MII11" s="12"/>
      <c r="MIJ11" s="13"/>
      <c r="MIK11" s="14"/>
      <c r="MIL11" s="15"/>
      <c r="MIM11" s="7"/>
      <c r="MIN11" s="8"/>
      <c r="MIP11" s="10"/>
      <c r="MIQ11" s="11"/>
      <c r="MIR11" s="12"/>
      <c r="MIS11" s="13"/>
      <c r="MIT11" s="14"/>
      <c r="MIU11" s="15"/>
      <c r="MIV11" s="7"/>
      <c r="MIW11" s="8"/>
      <c r="MIY11" s="10"/>
      <c r="MIZ11" s="11"/>
      <c r="MJA11" s="12"/>
      <c r="MJB11" s="13"/>
      <c r="MJC11" s="14"/>
      <c r="MJD11" s="15"/>
      <c r="MJE11" s="7"/>
      <c r="MJF11" s="8"/>
      <c r="MJH11" s="10"/>
      <c r="MJI11" s="11"/>
      <c r="MJJ11" s="12"/>
      <c r="MJK11" s="13"/>
      <c r="MJL11" s="14"/>
      <c r="MJM11" s="15"/>
      <c r="MJN11" s="7"/>
      <c r="MJO11" s="8"/>
      <c r="MJQ11" s="10"/>
      <c r="MJR11" s="11"/>
      <c r="MJS11" s="12"/>
      <c r="MJT11" s="13"/>
      <c r="MJU11" s="14"/>
      <c r="MJV11" s="15"/>
      <c r="MJW11" s="7"/>
      <c r="MJX11" s="8"/>
      <c r="MJZ11" s="10"/>
      <c r="MKA11" s="11"/>
      <c r="MKB11" s="12"/>
      <c r="MKC11" s="13"/>
      <c r="MKD11" s="14"/>
      <c r="MKE11" s="15"/>
      <c r="MKF11" s="7"/>
      <c r="MKG11" s="8"/>
      <c r="MKI11" s="10"/>
      <c r="MKJ11" s="11"/>
      <c r="MKK11" s="12"/>
      <c r="MKL11" s="13"/>
      <c r="MKM11" s="14"/>
      <c r="MKN11" s="15"/>
      <c r="MKO11" s="7"/>
      <c r="MKP11" s="8"/>
      <c r="MKR11" s="10"/>
      <c r="MKS11" s="11"/>
      <c r="MKT11" s="12"/>
      <c r="MKU11" s="13"/>
      <c r="MKV11" s="14"/>
      <c r="MKW11" s="15"/>
      <c r="MKX11" s="7"/>
      <c r="MKY11" s="8"/>
      <c r="MLA11" s="10"/>
      <c r="MLB11" s="11"/>
      <c r="MLC11" s="12"/>
      <c r="MLD11" s="13"/>
      <c r="MLE11" s="14"/>
      <c r="MLF11" s="15"/>
      <c r="MLG11" s="7"/>
      <c r="MLH11" s="8"/>
      <c r="MLJ11" s="10"/>
      <c r="MLK11" s="11"/>
      <c r="MLL11" s="12"/>
      <c r="MLM11" s="13"/>
      <c r="MLN11" s="14"/>
      <c r="MLO11" s="15"/>
      <c r="MLP11" s="7"/>
      <c r="MLQ11" s="8"/>
      <c r="MLS11" s="10"/>
      <c r="MLT11" s="11"/>
      <c r="MLU11" s="12"/>
      <c r="MLV11" s="13"/>
      <c r="MLW11" s="14"/>
      <c r="MLX11" s="15"/>
      <c r="MLY11" s="7"/>
      <c r="MLZ11" s="8"/>
      <c r="MMB11" s="10"/>
      <c r="MMC11" s="11"/>
      <c r="MMD11" s="12"/>
      <c r="MME11" s="13"/>
      <c r="MMF11" s="14"/>
      <c r="MMG11" s="15"/>
      <c r="MMH11" s="7"/>
      <c r="MMI11" s="8"/>
      <c r="MMK11" s="10"/>
      <c r="MML11" s="11"/>
      <c r="MMM11" s="12"/>
      <c r="MMN11" s="13"/>
      <c r="MMO11" s="14"/>
      <c r="MMP11" s="15"/>
      <c r="MMQ11" s="7"/>
      <c r="MMR11" s="8"/>
      <c r="MMT11" s="10"/>
      <c r="MMU11" s="11"/>
      <c r="MMV11" s="12"/>
      <c r="MMW11" s="13"/>
      <c r="MMX11" s="14"/>
      <c r="MMY11" s="15"/>
      <c r="MMZ11" s="7"/>
      <c r="MNA11" s="8"/>
      <c r="MNC11" s="10"/>
      <c r="MND11" s="11"/>
      <c r="MNE11" s="12"/>
      <c r="MNF11" s="13"/>
      <c r="MNG11" s="14"/>
      <c r="MNH11" s="15"/>
      <c r="MNI11" s="7"/>
      <c r="MNJ11" s="8"/>
      <c r="MNL11" s="10"/>
      <c r="MNM11" s="11"/>
      <c r="MNN11" s="12"/>
      <c r="MNO11" s="13"/>
      <c r="MNP11" s="14"/>
      <c r="MNQ11" s="15"/>
      <c r="MNR11" s="7"/>
      <c r="MNS11" s="8"/>
      <c r="MNU11" s="10"/>
      <c r="MNV11" s="11"/>
      <c r="MNW11" s="12"/>
      <c r="MNX11" s="13"/>
      <c r="MNY11" s="14"/>
      <c r="MNZ11" s="15"/>
      <c r="MOA11" s="7"/>
      <c r="MOB11" s="8"/>
      <c r="MOD11" s="10"/>
      <c r="MOE11" s="11"/>
      <c r="MOF11" s="12"/>
      <c r="MOG11" s="13"/>
      <c r="MOH11" s="14"/>
      <c r="MOI11" s="15"/>
      <c r="MOJ11" s="7"/>
      <c r="MOK11" s="8"/>
      <c r="MOM11" s="10"/>
      <c r="MON11" s="11"/>
      <c r="MOO11" s="12"/>
      <c r="MOP11" s="13"/>
      <c r="MOQ11" s="14"/>
      <c r="MOR11" s="15"/>
      <c r="MOS11" s="7"/>
      <c r="MOT11" s="8"/>
      <c r="MOV11" s="10"/>
      <c r="MOW11" s="11"/>
      <c r="MOX11" s="12"/>
      <c r="MOY11" s="13"/>
      <c r="MOZ11" s="14"/>
      <c r="MPA11" s="15"/>
      <c r="MPB11" s="7"/>
      <c r="MPC11" s="8"/>
      <c r="MPE11" s="10"/>
      <c r="MPF11" s="11"/>
      <c r="MPG11" s="12"/>
      <c r="MPH11" s="13"/>
      <c r="MPI11" s="14"/>
      <c r="MPJ11" s="15"/>
      <c r="MPK11" s="7"/>
      <c r="MPL11" s="8"/>
      <c r="MPN11" s="10"/>
      <c r="MPO11" s="11"/>
      <c r="MPP11" s="12"/>
      <c r="MPQ11" s="13"/>
      <c r="MPR11" s="14"/>
      <c r="MPS11" s="15"/>
      <c r="MPT11" s="7"/>
      <c r="MPU11" s="8"/>
      <c r="MPW11" s="10"/>
      <c r="MPX11" s="11"/>
      <c r="MPY11" s="12"/>
      <c r="MPZ11" s="13"/>
      <c r="MQA11" s="14"/>
      <c r="MQB11" s="15"/>
      <c r="MQC11" s="7"/>
      <c r="MQD11" s="8"/>
      <c r="MQF11" s="10"/>
      <c r="MQG11" s="11"/>
      <c r="MQH11" s="12"/>
      <c r="MQI11" s="13"/>
      <c r="MQJ11" s="14"/>
      <c r="MQK11" s="15"/>
      <c r="MQL11" s="7"/>
      <c r="MQM11" s="8"/>
      <c r="MQO11" s="10"/>
      <c r="MQP11" s="11"/>
      <c r="MQQ11" s="12"/>
      <c r="MQR11" s="13"/>
      <c r="MQS11" s="14"/>
      <c r="MQT11" s="15"/>
      <c r="MQU11" s="7"/>
      <c r="MQV11" s="8"/>
      <c r="MQX11" s="10"/>
      <c r="MQY11" s="11"/>
      <c r="MQZ11" s="12"/>
      <c r="MRA11" s="13"/>
      <c r="MRB11" s="14"/>
      <c r="MRC11" s="15"/>
      <c r="MRD11" s="7"/>
      <c r="MRE11" s="8"/>
      <c r="MRG11" s="10"/>
      <c r="MRH11" s="11"/>
      <c r="MRI11" s="12"/>
      <c r="MRJ11" s="13"/>
      <c r="MRK11" s="14"/>
      <c r="MRL11" s="15"/>
      <c r="MRM11" s="7"/>
      <c r="MRN11" s="8"/>
      <c r="MRP11" s="10"/>
      <c r="MRQ11" s="11"/>
      <c r="MRR11" s="12"/>
      <c r="MRS11" s="13"/>
      <c r="MRT11" s="14"/>
      <c r="MRU11" s="15"/>
      <c r="MRV11" s="7"/>
      <c r="MRW11" s="8"/>
      <c r="MRY11" s="10"/>
      <c r="MRZ11" s="11"/>
      <c r="MSA11" s="12"/>
      <c r="MSB11" s="13"/>
      <c r="MSC11" s="14"/>
      <c r="MSD11" s="15"/>
      <c r="MSE11" s="7"/>
      <c r="MSF11" s="8"/>
      <c r="MSH11" s="10"/>
      <c r="MSI11" s="11"/>
      <c r="MSJ11" s="12"/>
      <c r="MSK11" s="13"/>
      <c r="MSL11" s="14"/>
      <c r="MSM11" s="15"/>
      <c r="MSN11" s="7"/>
      <c r="MSO11" s="8"/>
      <c r="MSQ11" s="10"/>
      <c r="MSR11" s="11"/>
      <c r="MSS11" s="12"/>
      <c r="MST11" s="13"/>
      <c r="MSU11" s="14"/>
      <c r="MSV11" s="15"/>
      <c r="MSW11" s="7"/>
      <c r="MSX11" s="8"/>
      <c r="MSZ11" s="10"/>
      <c r="MTA11" s="11"/>
      <c r="MTB11" s="12"/>
      <c r="MTC11" s="13"/>
      <c r="MTD11" s="14"/>
      <c r="MTE11" s="15"/>
      <c r="MTF11" s="7"/>
      <c r="MTG11" s="8"/>
      <c r="MTI11" s="10"/>
      <c r="MTJ11" s="11"/>
      <c r="MTK11" s="12"/>
      <c r="MTL11" s="13"/>
      <c r="MTM11" s="14"/>
      <c r="MTN11" s="15"/>
      <c r="MTO11" s="7"/>
      <c r="MTP11" s="8"/>
      <c r="MTR11" s="10"/>
      <c r="MTS11" s="11"/>
      <c r="MTT11" s="12"/>
      <c r="MTU11" s="13"/>
      <c r="MTV11" s="14"/>
      <c r="MTW11" s="15"/>
      <c r="MTX11" s="7"/>
      <c r="MTY11" s="8"/>
      <c r="MUA11" s="10"/>
      <c r="MUB11" s="11"/>
      <c r="MUC11" s="12"/>
      <c r="MUD11" s="13"/>
      <c r="MUE11" s="14"/>
      <c r="MUF11" s="15"/>
      <c r="MUG11" s="7"/>
      <c r="MUH11" s="8"/>
      <c r="MUJ11" s="10"/>
      <c r="MUK11" s="11"/>
      <c r="MUL11" s="12"/>
      <c r="MUM11" s="13"/>
      <c r="MUN11" s="14"/>
      <c r="MUO11" s="15"/>
      <c r="MUP11" s="7"/>
      <c r="MUQ11" s="8"/>
      <c r="MUS11" s="10"/>
      <c r="MUT11" s="11"/>
      <c r="MUU11" s="12"/>
      <c r="MUV11" s="13"/>
      <c r="MUW11" s="14"/>
      <c r="MUX11" s="15"/>
      <c r="MUY11" s="7"/>
      <c r="MUZ11" s="8"/>
      <c r="MVB11" s="10"/>
      <c r="MVC11" s="11"/>
      <c r="MVD11" s="12"/>
      <c r="MVE11" s="13"/>
      <c r="MVF11" s="14"/>
      <c r="MVG11" s="15"/>
      <c r="MVH11" s="7"/>
      <c r="MVI11" s="8"/>
      <c r="MVK11" s="10"/>
      <c r="MVL11" s="11"/>
      <c r="MVM11" s="12"/>
      <c r="MVN11" s="13"/>
      <c r="MVO11" s="14"/>
      <c r="MVP11" s="15"/>
      <c r="MVQ11" s="7"/>
      <c r="MVR11" s="8"/>
      <c r="MVT11" s="10"/>
      <c r="MVU11" s="11"/>
      <c r="MVV11" s="12"/>
      <c r="MVW11" s="13"/>
      <c r="MVX11" s="14"/>
      <c r="MVY11" s="15"/>
      <c r="MVZ11" s="7"/>
      <c r="MWA11" s="8"/>
      <c r="MWC11" s="10"/>
      <c r="MWD11" s="11"/>
      <c r="MWE11" s="12"/>
      <c r="MWF11" s="13"/>
      <c r="MWG11" s="14"/>
      <c r="MWH11" s="15"/>
      <c r="MWI11" s="7"/>
      <c r="MWJ11" s="8"/>
      <c r="MWL11" s="10"/>
      <c r="MWM11" s="11"/>
      <c r="MWN11" s="12"/>
      <c r="MWO11" s="13"/>
      <c r="MWP11" s="14"/>
      <c r="MWQ11" s="15"/>
      <c r="MWR11" s="7"/>
      <c r="MWS11" s="8"/>
      <c r="MWU11" s="10"/>
      <c r="MWV11" s="11"/>
      <c r="MWW11" s="12"/>
      <c r="MWX11" s="13"/>
      <c r="MWY11" s="14"/>
      <c r="MWZ11" s="15"/>
      <c r="MXA11" s="7"/>
      <c r="MXB11" s="8"/>
      <c r="MXD11" s="10"/>
      <c r="MXE11" s="11"/>
      <c r="MXF11" s="12"/>
      <c r="MXG11" s="13"/>
      <c r="MXH11" s="14"/>
      <c r="MXI11" s="15"/>
      <c r="MXJ11" s="7"/>
      <c r="MXK11" s="8"/>
      <c r="MXM11" s="10"/>
      <c r="MXN11" s="11"/>
      <c r="MXO11" s="12"/>
      <c r="MXP11" s="13"/>
      <c r="MXQ11" s="14"/>
      <c r="MXR11" s="15"/>
      <c r="MXS11" s="7"/>
      <c r="MXT11" s="8"/>
      <c r="MXV11" s="10"/>
      <c r="MXW11" s="11"/>
      <c r="MXX11" s="12"/>
      <c r="MXY11" s="13"/>
      <c r="MXZ11" s="14"/>
      <c r="MYA11" s="15"/>
      <c r="MYB11" s="7"/>
      <c r="MYC11" s="8"/>
      <c r="MYE11" s="10"/>
      <c r="MYF11" s="11"/>
      <c r="MYG11" s="12"/>
      <c r="MYH11" s="13"/>
      <c r="MYI11" s="14"/>
      <c r="MYJ11" s="15"/>
      <c r="MYK11" s="7"/>
      <c r="MYL11" s="8"/>
      <c r="MYN11" s="10"/>
      <c r="MYO11" s="11"/>
      <c r="MYP11" s="12"/>
      <c r="MYQ11" s="13"/>
      <c r="MYR11" s="14"/>
      <c r="MYS11" s="15"/>
      <c r="MYT11" s="7"/>
      <c r="MYU11" s="8"/>
      <c r="MYW11" s="10"/>
      <c r="MYX11" s="11"/>
      <c r="MYY11" s="12"/>
      <c r="MYZ11" s="13"/>
      <c r="MZA11" s="14"/>
      <c r="MZB11" s="15"/>
      <c r="MZC11" s="7"/>
      <c r="MZD11" s="8"/>
      <c r="MZF11" s="10"/>
      <c r="MZG11" s="11"/>
      <c r="MZH11" s="12"/>
      <c r="MZI11" s="13"/>
      <c r="MZJ11" s="14"/>
      <c r="MZK11" s="15"/>
      <c r="MZL11" s="7"/>
      <c r="MZM11" s="8"/>
      <c r="MZO11" s="10"/>
      <c r="MZP11" s="11"/>
      <c r="MZQ11" s="12"/>
      <c r="MZR11" s="13"/>
      <c r="MZS11" s="14"/>
      <c r="MZT11" s="15"/>
      <c r="MZU11" s="7"/>
      <c r="MZV11" s="8"/>
      <c r="MZX11" s="10"/>
      <c r="MZY11" s="11"/>
      <c r="MZZ11" s="12"/>
      <c r="NAA11" s="13"/>
      <c r="NAB11" s="14"/>
      <c r="NAC11" s="15"/>
      <c r="NAD11" s="7"/>
      <c r="NAE11" s="8"/>
      <c r="NAG11" s="10"/>
      <c r="NAH11" s="11"/>
      <c r="NAI11" s="12"/>
      <c r="NAJ11" s="13"/>
      <c r="NAK11" s="14"/>
      <c r="NAL11" s="15"/>
      <c r="NAM11" s="7"/>
      <c r="NAN11" s="8"/>
      <c r="NAP11" s="10"/>
      <c r="NAQ11" s="11"/>
      <c r="NAR11" s="12"/>
      <c r="NAS11" s="13"/>
      <c r="NAT11" s="14"/>
      <c r="NAU11" s="15"/>
      <c r="NAV11" s="7"/>
      <c r="NAW11" s="8"/>
      <c r="NAY11" s="10"/>
      <c r="NAZ11" s="11"/>
      <c r="NBA11" s="12"/>
      <c r="NBB11" s="13"/>
      <c r="NBC11" s="14"/>
      <c r="NBD11" s="15"/>
      <c r="NBE11" s="7"/>
      <c r="NBF11" s="8"/>
      <c r="NBH11" s="10"/>
      <c r="NBI11" s="11"/>
      <c r="NBJ11" s="12"/>
      <c r="NBK11" s="13"/>
      <c r="NBL11" s="14"/>
      <c r="NBM11" s="15"/>
      <c r="NBN11" s="7"/>
      <c r="NBO11" s="8"/>
      <c r="NBQ11" s="10"/>
      <c r="NBR11" s="11"/>
      <c r="NBS11" s="12"/>
      <c r="NBT11" s="13"/>
      <c r="NBU11" s="14"/>
      <c r="NBV11" s="15"/>
      <c r="NBW11" s="7"/>
      <c r="NBX11" s="8"/>
      <c r="NBZ11" s="10"/>
      <c r="NCA11" s="11"/>
      <c r="NCB11" s="12"/>
      <c r="NCC11" s="13"/>
      <c r="NCD11" s="14"/>
      <c r="NCE11" s="15"/>
      <c r="NCF11" s="7"/>
      <c r="NCG11" s="8"/>
      <c r="NCI11" s="10"/>
      <c r="NCJ11" s="11"/>
      <c r="NCK11" s="12"/>
      <c r="NCL11" s="13"/>
      <c r="NCM11" s="14"/>
      <c r="NCN11" s="15"/>
      <c r="NCO11" s="7"/>
      <c r="NCP11" s="8"/>
      <c r="NCR11" s="10"/>
      <c r="NCS11" s="11"/>
      <c r="NCT11" s="12"/>
      <c r="NCU11" s="13"/>
      <c r="NCV11" s="14"/>
      <c r="NCW11" s="15"/>
      <c r="NCX11" s="7"/>
      <c r="NCY11" s="8"/>
      <c r="NDA11" s="10"/>
      <c r="NDB11" s="11"/>
      <c r="NDC11" s="12"/>
      <c r="NDD11" s="13"/>
      <c r="NDE11" s="14"/>
      <c r="NDF11" s="15"/>
      <c r="NDG11" s="7"/>
      <c r="NDH11" s="8"/>
      <c r="NDJ11" s="10"/>
      <c r="NDK11" s="11"/>
      <c r="NDL11" s="12"/>
      <c r="NDM11" s="13"/>
      <c r="NDN11" s="14"/>
      <c r="NDO11" s="15"/>
      <c r="NDP11" s="7"/>
      <c r="NDQ11" s="8"/>
      <c r="NDS11" s="10"/>
      <c r="NDT11" s="11"/>
      <c r="NDU11" s="12"/>
      <c r="NDV11" s="13"/>
      <c r="NDW11" s="14"/>
      <c r="NDX11" s="15"/>
      <c r="NDY11" s="7"/>
      <c r="NDZ11" s="8"/>
      <c r="NEB11" s="10"/>
      <c r="NEC11" s="11"/>
      <c r="NED11" s="12"/>
      <c r="NEE11" s="13"/>
      <c r="NEF11" s="14"/>
      <c r="NEG11" s="15"/>
      <c r="NEH11" s="7"/>
      <c r="NEI11" s="8"/>
      <c r="NEK11" s="10"/>
      <c r="NEL11" s="11"/>
      <c r="NEM11" s="12"/>
      <c r="NEN11" s="13"/>
      <c r="NEO11" s="14"/>
      <c r="NEP11" s="15"/>
      <c r="NEQ11" s="7"/>
      <c r="NER11" s="8"/>
      <c r="NET11" s="10"/>
      <c r="NEU11" s="11"/>
      <c r="NEV11" s="12"/>
      <c r="NEW11" s="13"/>
      <c r="NEX11" s="14"/>
      <c r="NEY11" s="15"/>
      <c r="NEZ11" s="7"/>
      <c r="NFA11" s="8"/>
      <c r="NFC11" s="10"/>
      <c r="NFD11" s="11"/>
      <c r="NFE11" s="12"/>
      <c r="NFF11" s="13"/>
      <c r="NFG11" s="14"/>
      <c r="NFH11" s="15"/>
      <c r="NFI11" s="7"/>
      <c r="NFJ11" s="8"/>
      <c r="NFL11" s="10"/>
      <c r="NFM11" s="11"/>
      <c r="NFN11" s="12"/>
      <c r="NFO11" s="13"/>
      <c r="NFP11" s="14"/>
      <c r="NFQ11" s="15"/>
      <c r="NFR11" s="7"/>
      <c r="NFS11" s="8"/>
      <c r="NFU11" s="10"/>
      <c r="NFV11" s="11"/>
      <c r="NFW11" s="12"/>
      <c r="NFX11" s="13"/>
      <c r="NFY11" s="14"/>
      <c r="NFZ11" s="15"/>
      <c r="NGA11" s="7"/>
      <c r="NGB11" s="8"/>
      <c r="NGD11" s="10"/>
      <c r="NGE11" s="11"/>
      <c r="NGF11" s="12"/>
      <c r="NGG11" s="13"/>
      <c r="NGH11" s="14"/>
      <c r="NGI11" s="15"/>
      <c r="NGJ11" s="7"/>
      <c r="NGK11" s="8"/>
      <c r="NGM11" s="10"/>
      <c r="NGN11" s="11"/>
      <c r="NGO11" s="12"/>
      <c r="NGP11" s="13"/>
      <c r="NGQ11" s="14"/>
      <c r="NGR11" s="15"/>
      <c r="NGS11" s="7"/>
      <c r="NGT11" s="8"/>
      <c r="NGV11" s="10"/>
      <c r="NGW11" s="11"/>
      <c r="NGX11" s="12"/>
      <c r="NGY11" s="13"/>
      <c r="NGZ11" s="14"/>
      <c r="NHA11" s="15"/>
      <c r="NHB11" s="7"/>
      <c r="NHC11" s="8"/>
      <c r="NHE11" s="10"/>
      <c r="NHF11" s="11"/>
      <c r="NHG11" s="12"/>
      <c r="NHH11" s="13"/>
      <c r="NHI11" s="14"/>
      <c r="NHJ11" s="15"/>
      <c r="NHK11" s="7"/>
      <c r="NHL11" s="8"/>
      <c r="NHN11" s="10"/>
      <c r="NHO11" s="11"/>
      <c r="NHP11" s="12"/>
      <c r="NHQ11" s="13"/>
      <c r="NHR11" s="14"/>
      <c r="NHS11" s="15"/>
      <c r="NHT11" s="7"/>
      <c r="NHU11" s="8"/>
      <c r="NHW11" s="10"/>
      <c r="NHX11" s="11"/>
      <c r="NHY11" s="12"/>
      <c r="NHZ11" s="13"/>
      <c r="NIA11" s="14"/>
      <c r="NIB11" s="15"/>
      <c r="NIC11" s="7"/>
      <c r="NID11" s="8"/>
      <c r="NIF11" s="10"/>
      <c r="NIG11" s="11"/>
      <c r="NIH11" s="12"/>
      <c r="NII11" s="13"/>
      <c r="NIJ11" s="14"/>
      <c r="NIK11" s="15"/>
      <c r="NIL11" s="7"/>
      <c r="NIM11" s="8"/>
      <c r="NIO11" s="10"/>
      <c r="NIP11" s="11"/>
      <c r="NIQ11" s="12"/>
      <c r="NIR11" s="13"/>
      <c r="NIS11" s="14"/>
      <c r="NIT11" s="15"/>
      <c r="NIU11" s="7"/>
      <c r="NIV11" s="8"/>
      <c r="NIX11" s="10"/>
      <c r="NIY11" s="11"/>
      <c r="NIZ11" s="12"/>
      <c r="NJA11" s="13"/>
      <c r="NJB11" s="14"/>
      <c r="NJC11" s="15"/>
      <c r="NJD11" s="7"/>
      <c r="NJE11" s="8"/>
      <c r="NJG11" s="10"/>
      <c r="NJH11" s="11"/>
      <c r="NJI11" s="12"/>
      <c r="NJJ11" s="13"/>
      <c r="NJK11" s="14"/>
      <c r="NJL11" s="15"/>
      <c r="NJM11" s="7"/>
      <c r="NJN11" s="8"/>
      <c r="NJP11" s="10"/>
      <c r="NJQ11" s="11"/>
      <c r="NJR11" s="12"/>
      <c r="NJS11" s="13"/>
      <c r="NJT11" s="14"/>
      <c r="NJU11" s="15"/>
      <c r="NJV11" s="7"/>
      <c r="NJW11" s="8"/>
      <c r="NJY11" s="10"/>
      <c r="NJZ11" s="11"/>
      <c r="NKA11" s="12"/>
      <c r="NKB11" s="13"/>
      <c r="NKC11" s="14"/>
      <c r="NKD11" s="15"/>
      <c r="NKE11" s="7"/>
      <c r="NKF11" s="8"/>
      <c r="NKH11" s="10"/>
      <c r="NKI11" s="11"/>
      <c r="NKJ11" s="12"/>
      <c r="NKK11" s="13"/>
      <c r="NKL11" s="14"/>
      <c r="NKM11" s="15"/>
      <c r="NKN11" s="7"/>
      <c r="NKO11" s="8"/>
      <c r="NKQ11" s="10"/>
      <c r="NKR11" s="11"/>
      <c r="NKS11" s="12"/>
      <c r="NKT11" s="13"/>
      <c r="NKU11" s="14"/>
      <c r="NKV11" s="15"/>
      <c r="NKW11" s="7"/>
      <c r="NKX11" s="8"/>
      <c r="NKZ11" s="10"/>
      <c r="NLA11" s="11"/>
      <c r="NLB11" s="12"/>
      <c r="NLC11" s="13"/>
      <c r="NLD11" s="14"/>
      <c r="NLE11" s="15"/>
      <c r="NLF11" s="7"/>
      <c r="NLG11" s="8"/>
      <c r="NLI11" s="10"/>
      <c r="NLJ11" s="11"/>
      <c r="NLK11" s="12"/>
      <c r="NLL11" s="13"/>
      <c r="NLM11" s="14"/>
      <c r="NLN11" s="15"/>
      <c r="NLO11" s="7"/>
      <c r="NLP11" s="8"/>
      <c r="NLR11" s="10"/>
      <c r="NLS11" s="11"/>
      <c r="NLT11" s="12"/>
      <c r="NLU11" s="13"/>
      <c r="NLV11" s="14"/>
      <c r="NLW11" s="15"/>
      <c r="NLX11" s="7"/>
      <c r="NLY11" s="8"/>
      <c r="NMA11" s="10"/>
      <c r="NMB11" s="11"/>
      <c r="NMC11" s="12"/>
      <c r="NMD11" s="13"/>
      <c r="NME11" s="14"/>
      <c r="NMF11" s="15"/>
      <c r="NMG11" s="7"/>
      <c r="NMH11" s="8"/>
      <c r="NMJ11" s="10"/>
      <c r="NMK11" s="11"/>
      <c r="NML11" s="12"/>
      <c r="NMM11" s="13"/>
      <c r="NMN11" s="14"/>
      <c r="NMO11" s="15"/>
      <c r="NMP11" s="7"/>
      <c r="NMQ11" s="8"/>
      <c r="NMS11" s="10"/>
      <c r="NMT11" s="11"/>
      <c r="NMU11" s="12"/>
      <c r="NMV11" s="13"/>
      <c r="NMW11" s="14"/>
      <c r="NMX11" s="15"/>
      <c r="NMY11" s="7"/>
      <c r="NMZ11" s="8"/>
      <c r="NNB11" s="10"/>
      <c r="NNC11" s="11"/>
      <c r="NND11" s="12"/>
      <c r="NNE11" s="13"/>
      <c r="NNF11" s="14"/>
      <c r="NNG11" s="15"/>
      <c r="NNH11" s="7"/>
      <c r="NNI11" s="8"/>
      <c r="NNK11" s="10"/>
      <c r="NNL11" s="11"/>
      <c r="NNM11" s="12"/>
      <c r="NNN11" s="13"/>
      <c r="NNO11" s="14"/>
      <c r="NNP11" s="15"/>
      <c r="NNQ11" s="7"/>
      <c r="NNR11" s="8"/>
      <c r="NNT11" s="10"/>
      <c r="NNU11" s="11"/>
      <c r="NNV11" s="12"/>
      <c r="NNW11" s="13"/>
      <c r="NNX11" s="14"/>
      <c r="NNY11" s="15"/>
      <c r="NNZ11" s="7"/>
      <c r="NOA11" s="8"/>
      <c r="NOC11" s="10"/>
      <c r="NOD11" s="11"/>
      <c r="NOE11" s="12"/>
      <c r="NOF11" s="13"/>
      <c r="NOG11" s="14"/>
      <c r="NOH11" s="15"/>
      <c r="NOI11" s="7"/>
      <c r="NOJ11" s="8"/>
      <c r="NOL11" s="10"/>
      <c r="NOM11" s="11"/>
      <c r="NON11" s="12"/>
      <c r="NOO11" s="13"/>
      <c r="NOP11" s="14"/>
      <c r="NOQ11" s="15"/>
      <c r="NOR11" s="7"/>
      <c r="NOS11" s="8"/>
      <c r="NOU11" s="10"/>
      <c r="NOV11" s="11"/>
      <c r="NOW11" s="12"/>
      <c r="NOX11" s="13"/>
      <c r="NOY11" s="14"/>
      <c r="NOZ11" s="15"/>
      <c r="NPA11" s="7"/>
      <c r="NPB11" s="8"/>
      <c r="NPD11" s="10"/>
      <c r="NPE11" s="11"/>
      <c r="NPF11" s="12"/>
      <c r="NPG11" s="13"/>
      <c r="NPH11" s="14"/>
      <c r="NPI11" s="15"/>
      <c r="NPJ11" s="7"/>
      <c r="NPK11" s="8"/>
      <c r="NPM11" s="10"/>
      <c r="NPN11" s="11"/>
      <c r="NPO11" s="12"/>
      <c r="NPP11" s="13"/>
      <c r="NPQ11" s="14"/>
      <c r="NPR11" s="15"/>
      <c r="NPS11" s="7"/>
      <c r="NPT11" s="8"/>
      <c r="NPV11" s="10"/>
      <c r="NPW11" s="11"/>
      <c r="NPX11" s="12"/>
      <c r="NPY11" s="13"/>
      <c r="NPZ11" s="14"/>
      <c r="NQA11" s="15"/>
      <c r="NQB11" s="7"/>
      <c r="NQC11" s="8"/>
      <c r="NQE11" s="10"/>
      <c r="NQF11" s="11"/>
      <c r="NQG11" s="12"/>
      <c r="NQH11" s="13"/>
      <c r="NQI11" s="14"/>
      <c r="NQJ11" s="15"/>
      <c r="NQK11" s="7"/>
      <c r="NQL11" s="8"/>
      <c r="NQN11" s="10"/>
      <c r="NQO11" s="11"/>
      <c r="NQP11" s="12"/>
      <c r="NQQ11" s="13"/>
      <c r="NQR11" s="14"/>
      <c r="NQS11" s="15"/>
      <c r="NQT11" s="7"/>
      <c r="NQU11" s="8"/>
      <c r="NQW11" s="10"/>
      <c r="NQX11" s="11"/>
      <c r="NQY11" s="12"/>
      <c r="NQZ11" s="13"/>
      <c r="NRA11" s="14"/>
      <c r="NRB11" s="15"/>
      <c r="NRC11" s="7"/>
      <c r="NRD11" s="8"/>
      <c r="NRF11" s="10"/>
      <c r="NRG11" s="11"/>
      <c r="NRH11" s="12"/>
      <c r="NRI11" s="13"/>
      <c r="NRJ11" s="14"/>
      <c r="NRK11" s="15"/>
      <c r="NRL11" s="7"/>
      <c r="NRM11" s="8"/>
      <c r="NRO11" s="10"/>
      <c r="NRP11" s="11"/>
      <c r="NRQ11" s="12"/>
      <c r="NRR11" s="13"/>
      <c r="NRS11" s="14"/>
      <c r="NRT11" s="15"/>
      <c r="NRU11" s="7"/>
      <c r="NRV11" s="8"/>
      <c r="NRX11" s="10"/>
      <c r="NRY11" s="11"/>
      <c r="NRZ11" s="12"/>
      <c r="NSA11" s="13"/>
      <c r="NSB11" s="14"/>
      <c r="NSC11" s="15"/>
      <c r="NSD11" s="7"/>
      <c r="NSE11" s="8"/>
      <c r="NSG11" s="10"/>
      <c r="NSH11" s="11"/>
      <c r="NSI11" s="12"/>
      <c r="NSJ11" s="13"/>
      <c r="NSK11" s="14"/>
      <c r="NSL11" s="15"/>
      <c r="NSM11" s="7"/>
      <c r="NSN11" s="8"/>
      <c r="NSP11" s="10"/>
      <c r="NSQ11" s="11"/>
      <c r="NSR11" s="12"/>
      <c r="NSS11" s="13"/>
      <c r="NST11" s="14"/>
      <c r="NSU11" s="15"/>
      <c r="NSV11" s="7"/>
      <c r="NSW11" s="8"/>
      <c r="NSY11" s="10"/>
      <c r="NSZ11" s="11"/>
      <c r="NTA11" s="12"/>
      <c r="NTB11" s="13"/>
      <c r="NTC11" s="14"/>
      <c r="NTD11" s="15"/>
      <c r="NTE11" s="7"/>
      <c r="NTF11" s="8"/>
      <c r="NTH11" s="10"/>
      <c r="NTI11" s="11"/>
      <c r="NTJ11" s="12"/>
      <c r="NTK11" s="13"/>
      <c r="NTL11" s="14"/>
      <c r="NTM11" s="15"/>
      <c r="NTN11" s="7"/>
      <c r="NTO11" s="8"/>
      <c r="NTQ11" s="10"/>
      <c r="NTR11" s="11"/>
      <c r="NTS11" s="12"/>
      <c r="NTT11" s="13"/>
      <c r="NTU11" s="14"/>
      <c r="NTV11" s="15"/>
      <c r="NTW11" s="7"/>
      <c r="NTX11" s="8"/>
      <c r="NTZ11" s="10"/>
      <c r="NUA11" s="11"/>
      <c r="NUB11" s="12"/>
      <c r="NUC11" s="13"/>
      <c r="NUD11" s="14"/>
      <c r="NUE11" s="15"/>
      <c r="NUF11" s="7"/>
      <c r="NUG11" s="8"/>
      <c r="NUI11" s="10"/>
      <c r="NUJ11" s="11"/>
      <c r="NUK11" s="12"/>
      <c r="NUL11" s="13"/>
      <c r="NUM11" s="14"/>
      <c r="NUN11" s="15"/>
      <c r="NUO11" s="7"/>
      <c r="NUP11" s="8"/>
      <c r="NUR11" s="10"/>
      <c r="NUS11" s="11"/>
      <c r="NUT11" s="12"/>
      <c r="NUU11" s="13"/>
      <c r="NUV11" s="14"/>
      <c r="NUW11" s="15"/>
      <c r="NUX11" s="7"/>
      <c r="NUY11" s="8"/>
      <c r="NVA11" s="10"/>
      <c r="NVB11" s="11"/>
      <c r="NVC11" s="12"/>
      <c r="NVD11" s="13"/>
      <c r="NVE11" s="14"/>
      <c r="NVF11" s="15"/>
      <c r="NVG11" s="7"/>
      <c r="NVH11" s="8"/>
      <c r="NVJ11" s="10"/>
      <c r="NVK11" s="11"/>
      <c r="NVL11" s="12"/>
      <c r="NVM11" s="13"/>
      <c r="NVN11" s="14"/>
      <c r="NVO11" s="15"/>
      <c r="NVP11" s="7"/>
      <c r="NVQ11" s="8"/>
      <c r="NVS11" s="10"/>
      <c r="NVT11" s="11"/>
      <c r="NVU11" s="12"/>
      <c r="NVV11" s="13"/>
      <c r="NVW11" s="14"/>
      <c r="NVX11" s="15"/>
      <c r="NVY11" s="7"/>
      <c r="NVZ11" s="8"/>
      <c r="NWB11" s="10"/>
      <c r="NWC11" s="11"/>
      <c r="NWD11" s="12"/>
      <c r="NWE11" s="13"/>
      <c r="NWF11" s="14"/>
      <c r="NWG11" s="15"/>
      <c r="NWH11" s="7"/>
      <c r="NWI11" s="8"/>
      <c r="NWK11" s="10"/>
      <c r="NWL11" s="11"/>
      <c r="NWM11" s="12"/>
      <c r="NWN11" s="13"/>
      <c r="NWO11" s="14"/>
      <c r="NWP11" s="15"/>
      <c r="NWQ11" s="7"/>
      <c r="NWR11" s="8"/>
      <c r="NWT11" s="10"/>
      <c r="NWU11" s="11"/>
      <c r="NWV11" s="12"/>
      <c r="NWW11" s="13"/>
      <c r="NWX11" s="14"/>
      <c r="NWY11" s="15"/>
      <c r="NWZ11" s="7"/>
      <c r="NXA11" s="8"/>
      <c r="NXC11" s="10"/>
      <c r="NXD11" s="11"/>
      <c r="NXE11" s="12"/>
      <c r="NXF11" s="13"/>
      <c r="NXG11" s="14"/>
      <c r="NXH11" s="15"/>
      <c r="NXI11" s="7"/>
      <c r="NXJ11" s="8"/>
      <c r="NXL11" s="10"/>
      <c r="NXM11" s="11"/>
      <c r="NXN11" s="12"/>
      <c r="NXO11" s="13"/>
      <c r="NXP11" s="14"/>
      <c r="NXQ11" s="15"/>
      <c r="NXR11" s="7"/>
      <c r="NXS11" s="8"/>
      <c r="NXU11" s="10"/>
      <c r="NXV11" s="11"/>
      <c r="NXW11" s="12"/>
      <c r="NXX11" s="13"/>
      <c r="NXY11" s="14"/>
      <c r="NXZ11" s="15"/>
      <c r="NYA11" s="7"/>
      <c r="NYB11" s="8"/>
      <c r="NYD11" s="10"/>
      <c r="NYE11" s="11"/>
      <c r="NYF11" s="12"/>
      <c r="NYG11" s="13"/>
      <c r="NYH11" s="14"/>
      <c r="NYI11" s="15"/>
      <c r="NYJ11" s="7"/>
      <c r="NYK11" s="8"/>
      <c r="NYM11" s="10"/>
      <c r="NYN11" s="11"/>
      <c r="NYO11" s="12"/>
      <c r="NYP11" s="13"/>
      <c r="NYQ11" s="14"/>
      <c r="NYR11" s="15"/>
      <c r="NYS11" s="7"/>
      <c r="NYT11" s="8"/>
      <c r="NYV11" s="10"/>
      <c r="NYW11" s="11"/>
      <c r="NYX11" s="12"/>
      <c r="NYY11" s="13"/>
      <c r="NYZ11" s="14"/>
      <c r="NZA11" s="15"/>
      <c r="NZB11" s="7"/>
      <c r="NZC11" s="8"/>
      <c r="NZE11" s="10"/>
      <c r="NZF11" s="11"/>
      <c r="NZG11" s="12"/>
      <c r="NZH11" s="13"/>
      <c r="NZI11" s="14"/>
      <c r="NZJ11" s="15"/>
      <c r="NZK11" s="7"/>
      <c r="NZL11" s="8"/>
      <c r="NZN11" s="10"/>
      <c r="NZO11" s="11"/>
      <c r="NZP11" s="12"/>
      <c r="NZQ11" s="13"/>
      <c r="NZR11" s="14"/>
      <c r="NZS11" s="15"/>
      <c r="NZT11" s="7"/>
      <c r="NZU11" s="8"/>
      <c r="NZW11" s="10"/>
      <c r="NZX11" s="11"/>
      <c r="NZY11" s="12"/>
      <c r="NZZ11" s="13"/>
      <c r="OAA11" s="14"/>
      <c r="OAB11" s="15"/>
      <c r="OAC11" s="7"/>
      <c r="OAD11" s="8"/>
      <c r="OAF11" s="10"/>
      <c r="OAG11" s="11"/>
      <c r="OAH11" s="12"/>
      <c r="OAI11" s="13"/>
      <c r="OAJ11" s="14"/>
      <c r="OAK11" s="15"/>
      <c r="OAL11" s="7"/>
      <c r="OAM11" s="8"/>
      <c r="OAO11" s="10"/>
      <c r="OAP11" s="11"/>
      <c r="OAQ11" s="12"/>
      <c r="OAR11" s="13"/>
      <c r="OAS11" s="14"/>
      <c r="OAT11" s="15"/>
      <c r="OAU11" s="7"/>
      <c r="OAV11" s="8"/>
      <c r="OAX11" s="10"/>
      <c r="OAY11" s="11"/>
      <c r="OAZ11" s="12"/>
      <c r="OBA11" s="13"/>
      <c r="OBB11" s="14"/>
      <c r="OBC11" s="15"/>
      <c r="OBD11" s="7"/>
      <c r="OBE11" s="8"/>
      <c r="OBG11" s="10"/>
      <c r="OBH11" s="11"/>
      <c r="OBI11" s="12"/>
      <c r="OBJ11" s="13"/>
      <c r="OBK11" s="14"/>
      <c r="OBL11" s="15"/>
      <c r="OBM11" s="7"/>
      <c r="OBN11" s="8"/>
      <c r="OBP11" s="10"/>
      <c r="OBQ11" s="11"/>
      <c r="OBR11" s="12"/>
      <c r="OBS11" s="13"/>
      <c r="OBT11" s="14"/>
      <c r="OBU11" s="15"/>
      <c r="OBV11" s="7"/>
      <c r="OBW11" s="8"/>
      <c r="OBY11" s="10"/>
      <c r="OBZ11" s="11"/>
      <c r="OCA11" s="12"/>
      <c r="OCB11" s="13"/>
      <c r="OCC11" s="14"/>
      <c r="OCD11" s="15"/>
      <c r="OCE11" s="7"/>
      <c r="OCF11" s="8"/>
      <c r="OCH11" s="10"/>
      <c r="OCI11" s="11"/>
      <c r="OCJ11" s="12"/>
      <c r="OCK11" s="13"/>
      <c r="OCL11" s="14"/>
      <c r="OCM11" s="15"/>
      <c r="OCN11" s="7"/>
      <c r="OCO11" s="8"/>
      <c r="OCQ11" s="10"/>
      <c r="OCR11" s="11"/>
      <c r="OCS11" s="12"/>
      <c r="OCT11" s="13"/>
      <c r="OCU11" s="14"/>
      <c r="OCV11" s="15"/>
      <c r="OCW11" s="7"/>
      <c r="OCX11" s="8"/>
      <c r="OCZ11" s="10"/>
      <c r="ODA11" s="11"/>
      <c r="ODB11" s="12"/>
      <c r="ODC11" s="13"/>
      <c r="ODD11" s="14"/>
      <c r="ODE11" s="15"/>
      <c r="ODF11" s="7"/>
      <c r="ODG11" s="8"/>
      <c r="ODI11" s="10"/>
      <c r="ODJ11" s="11"/>
      <c r="ODK11" s="12"/>
      <c r="ODL11" s="13"/>
      <c r="ODM11" s="14"/>
      <c r="ODN11" s="15"/>
      <c r="ODO11" s="7"/>
      <c r="ODP11" s="8"/>
      <c r="ODR11" s="10"/>
      <c r="ODS11" s="11"/>
      <c r="ODT11" s="12"/>
      <c r="ODU11" s="13"/>
      <c r="ODV11" s="14"/>
      <c r="ODW11" s="15"/>
      <c r="ODX11" s="7"/>
      <c r="ODY11" s="8"/>
      <c r="OEA11" s="10"/>
      <c r="OEB11" s="11"/>
      <c r="OEC11" s="12"/>
      <c r="OED11" s="13"/>
      <c r="OEE11" s="14"/>
      <c r="OEF11" s="15"/>
      <c r="OEG11" s="7"/>
      <c r="OEH11" s="8"/>
      <c r="OEJ11" s="10"/>
      <c r="OEK11" s="11"/>
      <c r="OEL11" s="12"/>
      <c r="OEM11" s="13"/>
      <c r="OEN11" s="14"/>
      <c r="OEO11" s="15"/>
      <c r="OEP11" s="7"/>
      <c r="OEQ11" s="8"/>
      <c r="OES11" s="10"/>
      <c r="OET11" s="11"/>
      <c r="OEU11" s="12"/>
      <c r="OEV11" s="13"/>
      <c r="OEW11" s="14"/>
      <c r="OEX11" s="15"/>
      <c r="OEY11" s="7"/>
      <c r="OEZ11" s="8"/>
      <c r="OFB11" s="10"/>
      <c r="OFC11" s="11"/>
      <c r="OFD11" s="12"/>
      <c r="OFE11" s="13"/>
      <c r="OFF11" s="14"/>
      <c r="OFG11" s="15"/>
      <c r="OFH11" s="7"/>
      <c r="OFI11" s="8"/>
      <c r="OFK11" s="10"/>
      <c r="OFL11" s="11"/>
      <c r="OFM11" s="12"/>
      <c r="OFN11" s="13"/>
      <c r="OFO11" s="14"/>
      <c r="OFP11" s="15"/>
      <c r="OFQ11" s="7"/>
      <c r="OFR11" s="8"/>
      <c r="OFT11" s="10"/>
      <c r="OFU11" s="11"/>
      <c r="OFV11" s="12"/>
      <c r="OFW11" s="13"/>
      <c r="OFX11" s="14"/>
      <c r="OFY11" s="15"/>
      <c r="OFZ11" s="7"/>
      <c r="OGA11" s="8"/>
      <c r="OGC11" s="10"/>
      <c r="OGD11" s="11"/>
      <c r="OGE11" s="12"/>
      <c r="OGF11" s="13"/>
      <c r="OGG11" s="14"/>
      <c r="OGH11" s="15"/>
      <c r="OGI11" s="7"/>
      <c r="OGJ11" s="8"/>
      <c r="OGL11" s="10"/>
      <c r="OGM11" s="11"/>
      <c r="OGN11" s="12"/>
      <c r="OGO11" s="13"/>
      <c r="OGP11" s="14"/>
      <c r="OGQ11" s="15"/>
      <c r="OGR11" s="7"/>
      <c r="OGS11" s="8"/>
      <c r="OGU11" s="10"/>
      <c r="OGV11" s="11"/>
      <c r="OGW11" s="12"/>
      <c r="OGX11" s="13"/>
      <c r="OGY11" s="14"/>
      <c r="OGZ11" s="15"/>
      <c r="OHA11" s="7"/>
      <c r="OHB11" s="8"/>
      <c r="OHD11" s="10"/>
      <c r="OHE11" s="11"/>
      <c r="OHF11" s="12"/>
      <c r="OHG11" s="13"/>
      <c r="OHH11" s="14"/>
      <c r="OHI11" s="15"/>
      <c r="OHJ11" s="7"/>
      <c r="OHK11" s="8"/>
      <c r="OHM11" s="10"/>
      <c r="OHN11" s="11"/>
      <c r="OHO11" s="12"/>
      <c r="OHP11" s="13"/>
      <c r="OHQ11" s="14"/>
      <c r="OHR11" s="15"/>
      <c r="OHS11" s="7"/>
      <c r="OHT11" s="8"/>
      <c r="OHV11" s="10"/>
      <c r="OHW11" s="11"/>
      <c r="OHX11" s="12"/>
      <c r="OHY11" s="13"/>
      <c r="OHZ11" s="14"/>
      <c r="OIA11" s="15"/>
      <c r="OIB11" s="7"/>
      <c r="OIC11" s="8"/>
      <c r="OIE11" s="10"/>
      <c r="OIF11" s="11"/>
      <c r="OIG11" s="12"/>
      <c r="OIH11" s="13"/>
      <c r="OII11" s="14"/>
      <c r="OIJ11" s="15"/>
      <c r="OIK11" s="7"/>
      <c r="OIL11" s="8"/>
      <c r="OIN11" s="10"/>
      <c r="OIO11" s="11"/>
      <c r="OIP11" s="12"/>
      <c r="OIQ11" s="13"/>
      <c r="OIR11" s="14"/>
      <c r="OIS11" s="15"/>
      <c r="OIT11" s="7"/>
      <c r="OIU11" s="8"/>
      <c r="OIW11" s="10"/>
      <c r="OIX11" s="11"/>
      <c r="OIY11" s="12"/>
      <c r="OIZ11" s="13"/>
      <c r="OJA11" s="14"/>
      <c r="OJB11" s="15"/>
      <c r="OJC11" s="7"/>
      <c r="OJD11" s="8"/>
      <c r="OJF11" s="10"/>
      <c r="OJG11" s="11"/>
      <c r="OJH11" s="12"/>
      <c r="OJI11" s="13"/>
      <c r="OJJ11" s="14"/>
      <c r="OJK11" s="15"/>
      <c r="OJL11" s="7"/>
      <c r="OJM11" s="8"/>
      <c r="OJO11" s="10"/>
      <c r="OJP11" s="11"/>
      <c r="OJQ11" s="12"/>
      <c r="OJR11" s="13"/>
      <c r="OJS11" s="14"/>
      <c r="OJT11" s="15"/>
      <c r="OJU11" s="7"/>
      <c r="OJV11" s="8"/>
      <c r="OJX11" s="10"/>
      <c r="OJY11" s="11"/>
      <c r="OJZ11" s="12"/>
      <c r="OKA11" s="13"/>
      <c r="OKB11" s="14"/>
      <c r="OKC11" s="15"/>
      <c r="OKD11" s="7"/>
      <c r="OKE11" s="8"/>
      <c r="OKG11" s="10"/>
      <c r="OKH11" s="11"/>
      <c r="OKI11" s="12"/>
      <c r="OKJ11" s="13"/>
      <c r="OKK11" s="14"/>
      <c r="OKL11" s="15"/>
      <c r="OKM11" s="7"/>
      <c r="OKN11" s="8"/>
      <c r="OKP11" s="10"/>
      <c r="OKQ11" s="11"/>
      <c r="OKR11" s="12"/>
      <c r="OKS11" s="13"/>
      <c r="OKT11" s="14"/>
      <c r="OKU11" s="15"/>
      <c r="OKV11" s="7"/>
      <c r="OKW11" s="8"/>
      <c r="OKY11" s="10"/>
      <c r="OKZ11" s="11"/>
      <c r="OLA11" s="12"/>
      <c r="OLB11" s="13"/>
      <c r="OLC11" s="14"/>
      <c r="OLD11" s="15"/>
      <c r="OLE11" s="7"/>
      <c r="OLF11" s="8"/>
      <c r="OLH11" s="10"/>
      <c r="OLI11" s="11"/>
      <c r="OLJ11" s="12"/>
      <c r="OLK11" s="13"/>
      <c r="OLL11" s="14"/>
      <c r="OLM11" s="15"/>
      <c r="OLN11" s="7"/>
      <c r="OLO11" s="8"/>
      <c r="OLQ11" s="10"/>
      <c r="OLR11" s="11"/>
      <c r="OLS11" s="12"/>
      <c r="OLT11" s="13"/>
      <c r="OLU11" s="14"/>
      <c r="OLV11" s="15"/>
      <c r="OLW11" s="7"/>
      <c r="OLX11" s="8"/>
      <c r="OLZ11" s="10"/>
      <c r="OMA11" s="11"/>
      <c r="OMB11" s="12"/>
      <c r="OMC11" s="13"/>
      <c r="OMD11" s="14"/>
      <c r="OME11" s="15"/>
      <c r="OMF11" s="7"/>
      <c r="OMG11" s="8"/>
      <c r="OMI11" s="10"/>
      <c r="OMJ11" s="11"/>
      <c r="OMK11" s="12"/>
      <c r="OML11" s="13"/>
      <c r="OMM11" s="14"/>
      <c r="OMN11" s="15"/>
      <c r="OMO11" s="7"/>
      <c r="OMP11" s="8"/>
      <c r="OMR11" s="10"/>
      <c r="OMS11" s="11"/>
      <c r="OMT11" s="12"/>
      <c r="OMU11" s="13"/>
      <c r="OMV11" s="14"/>
      <c r="OMW11" s="15"/>
      <c r="OMX11" s="7"/>
      <c r="OMY11" s="8"/>
      <c r="ONA11" s="10"/>
      <c r="ONB11" s="11"/>
      <c r="ONC11" s="12"/>
      <c r="OND11" s="13"/>
      <c r="ONE11" s="14"/>
      <c r="ONF11" s="15"/>
      <c r="ONG11" s="7"/>
      <c r="ONH11" s="8"/>
      <c r="ONJ11" s="10"/>
      <c r="ONK11" s="11"/>
      <c r="ONL11" s="12"/>
      <c r="ONM11" s="13"/>
      <c r="ONN11" s="14"/>
      <c r="ONO11" s="15"/>
      <c r="ONP11" s="7"/>
      <c r="ONQ11" s="8"/>
      <c r="ONS11" s="10"/>
      <c r="ONT11" s="11"/>
      <c r="ONU11" s="12"/>
      <c r="ONV11" s="13"/>
      <c r="ONW11" s="14"/>
      <c r="ONX11" s="15"/>
      <c r="ONY11" s="7"/>
      <c r="ONZ11" s="8"/>
      <c r="OOB11" s="10"/>
      <c r="OOC11" s="11"/>
      <c r="OOD11" s="12"/>
      <c r="OOE11" s="13"/>
      <c r="OOF11" s="14"/>
      <c r="OOG11" s="15"/>
      <c r="OOH11" s="7"/>
      <c r="OOI11" s="8"/>
      <c r="OOK11" s="10"/>
      <c r="OOL11" s="11"/>
      <c r="OOM11" s="12"/>
      <c r="OON11" s="13"/>
      <c r="OOO11" s="14"/>
      <c r="OOP11" s="15"/>
      <c r="OOQ11" s="7"/>
      <c r="OOR11" s="8"/>
      <c r="OOT11" s="10"/>
      <c r="OOU11" s="11"/>
      <c r="OOV11" s="12"/>
      <c r="OOW11" s="13"/>
      <c r="OOX11" s="14"/>
      <c r="OOY11" s="15"/>
      <c r="OOZ11" s="7"/>
      <c r="OPA11" s="8"/>
      <c r="OPC11" s="10"/>
      <c r="OPD11" s="11"/>
      <c r="OPE11" s="12"/>
      <c r="OPF11" s="13"/>
      <c r="OPG11" s="14"/>
      <c r="OPH11" s="15"/>
      <c r="OPI11" s="7"/>
      <c r="OPJ11" s="8"/>
      <c r="OPL11" s="10"/>
      <c r="OPM11" s="11"/>
      <c r="OPN11" s="12"/>
      <c r="OPO11" s="13"/>
      <c r="OPP11" s="14"/>
      <c r="OPQ11" s="15"/>
      <c r="OPR11" s="7"/>
      <c r="OPS11" s="8"/>
      <c r="OPU11" s="10"/>
      <c r="OPV11" s="11"/>
      <c r="OPW11" s="12"/>
      <c r="OPX11" s="13"/>
      <c r="OPY11" s="14"/>
      <c r="OPZ11" s="15"/>
      <c r="OQA11" s="7"/>
      <c r="OQB11" s="8"/>
      <c r="OQD11" s="10"/>
      <c r="OQE11" s="11"/>
      <c r="OQF11" s="12"/>
      <c r="OQG11" s="13"/>
      <c r="OQH11" s="14"/>
      <c r="OQI11" s="15"/>
      <c r="OQJ11" s="7"/>
      <c r="OQK11" s="8"/>
      <c r="OQM11" s="10"/>
      <c r="OQN11" s="11"/>
      <c r="OQO11" s="12"/>
      <c r="OQP11" s="13"/>
      <c r="OQQ11" s="14"/>
      <c r="OQR11" s="15"/>
      <c r="OQS11" s="7"/>
      <c r="OQT11" s="8"/>
      <c r="OQV11" s="10"/>
      <c r="OQW11" s="11"/>
      <c r="OQX11" s="12"/>
      <c r="OQY11" s="13"/>
      <c r="OQZ11" s="14"/>
      <c r="ORA11" s="15"/>
      <c r="ORB11" s="7"/>
      <c r="ORC11" s="8"/>
      <c r="ORE11" s="10"/>
      <c r="ORF11" s="11"/>
      <c r="ORG11" s="12"/>
      <c r="ORH11" s="13"/>
      <c r="ORI11" s="14"/>
      <c r="ORJ11" s="15"/>
      <c r="ORK11" s="7"/>
      <c r="ORL11" s="8"/>
      <c r="ORN11" s="10"/>
      <c r="ORO11" s="11"/>
      <c r="ORP11" s="12"/>
      <c r="ORQ11" s="13"/>
      <c r="ORR11" s="14"/>
      <c r="ORS11" s="15"/>
      <c r="ORT11" s="7"/>
      <c r="ORU11" s="8"/>
      <c r="ORW11" s="10"/>
      <c r="ORX11" s="11"/>
      <c r="ORY11" s="12"/>
      <c r="ORZ11" s="13"/>
      <c r="OSA11" s="14"/>
      <c r="OSB11" s="15"/>
      <c r="OSC11" s="7"/>
      <c r="OSD11" s="8"/>
      <c r="OSF11" s="10"/>
      <c r="OSG11" s="11"/>
      <c r="OSH11" s="12"/>
      <c r="OSI11" s="13"/>
      <c r="OSJ11" s="14"/>
      <c r="OSK11" s="15"/>
      <c r="OSL11" s="7"/>
      <c r="OSM11" s="8"/>
      <c r="OSO11" s="10"/>
      <c r="OSP11" s="11"/>
      <c r="OSQ11" s="12"/>
      <c r="OSR11" s="13"/>
      <c r="OSS11" s="14"/>
      <c r="OST11" s="15"/>
      <c r="OSU11" s="7"/>
      <c r="OSV11" s="8"/>
      <c r="OSX11" s="10"/>
      <c r="OSY11" s="11"/>
      <c r="OSZ11" s="12"/>
      <c r="OTA11" s="13"/>
      <c r="OTB11" s="14"/>
      <c r="OTC11" s="15"/>
      <c r="OTD11" s="7"/>
      <c r="OTE11" s="8"/>
      <c r="OTG11" s="10"/>
      <c r="OTH11" s="11"/>
      <c r="OTI11" s="12"/>
      <c r="OTJ11" s="13"/>
      <c r="OTK11" s="14"/>
      <c r="OTL11" s="15"/>
      <c r="OTM11" s="7"/>
      <c r="OTN11" s="8"/>
      <c r="OTP11" s="10"/>
      <c r="OTQ11" s="11"/>
      <c r="OTR11" s="12"/>
      <c r="OTS11" s="13"/>
      <c r="OTT11" s="14"/>
      <c r="OTU11" s="15"/>
      <c r="OTV11" s="7"/>
      <c r="OTW11" s="8"/>
      <c r="OTY11" s="10"/>
      <c r="OTZ11" s="11"/>
      <c r="OUA11" s="12"/>
      <c r="OUB11" s="13"/>
      <c r="OUC11" s="14"/>
      <c r="OUD11" s="15"/>
      <c r="OUE11" s="7"/>
      <c r="OUF11" s="8"/>
      <c r="OUH11" s="10"/>
      <c r="OUI11" s="11"/>
      <c r="OUJ11" s="12"/>
      <c r="OUK11" s="13"/>
      <c r="OUL11" s="14"/>
      <c r="OUM11" s="15"/>
      <c r="OUN11" s="7"/>
      <c r="OUO11" s="8"/>
      <c r="OUQ11" s="10"/>
      <c r="OUR11" s="11"/>
      <c r="OUS11" s="12"/>
      <c r="OUT11" s="13"/>
      <c r="OUU11" s="14"/>
      <c r="OUV11" s="15"/>
      <c r="OUW11" s="7"/>
      <c r="OUX11" s="8"/>
      <c r="OUZ11" s="10"/>
      <c r="OVA11" s="11"/>
      <c r="OVB11" s="12"/>
      <c r="OVC11" s="13"/>
      <c r="OVD11" s="14"/>
      <c r="OVE11" s="15"/>
      <c r="OVF11" s="7"/>
      <c r="OVG11" s="8"/>
      <c r="OVI11" s="10"/>
      <c r="OVJ11" s="11"/>
      <c r="OVK11" s="12"/>
      <c r="OVL11" s="13"/>
      <c r="OVM11" s="14"/>
      <c r="OVN11" s="15"/>
      <c r="OVO11" s="7"/>
      <c r="OVP11" s="8"/>
      <c r="OVR11" s="10"/>
      <c r="OVS11" s="11"/>
      <c r="OVT11" s="12"/>
      <c r="OVU11" s="13"/>
      <c r="OVV11" s="14"/>
      <c r="OVW11" s="15"/>
      <c r="OVX11" s="7"/>
      <c r="OVY11" s="8"/>
      <c r="OWA11" s="10"/>
      <c r="OWB11" s="11"/>
      <c r="OWC11" s="12"/>
      <c r="OWD11" s="13"/>
      <c r="OWE11" s="14"/>
      <c r="OWF11" s="15"/>
      <c r="OWG11" s="7"/>
      <c r="OWH11" s="8"/>
      <c r="OWJ11" s="10"/>
      <c r="OWK11" s="11"/>
      <c r="OWL11" s="12"/>
      <c r="OWM11" s="13"/>
      <c r="OWN11" s="14"/>
      <c r="OWO11" s="15"/>
      <c r="OWP11" s="7"/>
      <c r="OWQ11" s="8"/>
      <c r="OWS11" s="10"/>
      <c r="OWT11" s="11"/>
      <c r="OWU11" s="12"/>
      <c r="OWV11" s="13"/>
      <c r="OWW11" s="14"/>
      <c r="OWX11" s="15"/>
      <c r="OWY11" s="7"/>
      <c r="OWZ11" s="8"/>
      <c r="OXB11" s="10"/>
      <c r="OXC11" s="11"/>
      <c r="OXD11" s="12"/>
      <c r="OXE11" s="13"/>
      <c r="OXF11" s="14"/>
      <c r="OXG11" s="15"/>
      <c r="OXH11" s="7"/>
      <c r="OXI11" s="8"/>
      <c r="OXK11" s="10"/>
      <c r="OXL11" s="11"/>
      <c r="OXM11" s="12"/>
      <c r="OXN11" s="13"/>
      <c r="OXO11" s="14"/>
      <c r="OXP11" s="15"/>
      <c r="OXQ11" s="7"/>
      <c r="OXR11" s="8"/>
      <c r="OXT11" s="10"/>
      <c r="OXU11" s="11"/>
      <c r="OXV11" s="12"/>
      <c r="OXW11" s="13"/>
      <c r="OXX11" s="14"/>
      <c r="OXY11" s="15"/>
      <c r="OXZ11" s="7"/>
      <c r="OYA11" s="8"/>
      <c r="OYC11" s="10"/>
      <c r="OYD11" s="11"/>
      <c r="OYE11" s="12"/>
      <c r="OYF11" s="13"/>
      <c r="OYG11" s="14"/>
      <c r="OYH11" s="15"/>
      <c r="OYI11" s="7"/>
      <c r="OYJ11" s="8"/>
      <c r="OYL11" s="10"/>
      <c r="OYM11" s="11"/>
      <c r="OYN11" s="12"/>
      <c r="OYO11" s="13"/>
      <c r="OYP11" s="14"/>
      <c r="OYQ11" s="15"/>
      <c r="OYR11" s="7"/>
      <c r="OYS11" s="8"/>
      <c r="OYU11" s="10"/>
      <c r="OYV11" s="11"/>
      <c r="OYW11" s="12"/>
      <c r="OYX11" s="13"/>
      <c r="OYY11" s="14"/>
      <c r="OYZ11" s="15"/>
      <c r="OZA11" s="7"/>
      <c r="OZB11" s="8"/>
      <c r="OZD11" s="10"/>
      <c r="OZE11" s="11"/>
      <c r="OZF11" s="12"/>
      <c r="OZG11" s="13"/>
      <c r="OZH11" s="14"/>
      <c r="OZI11" s="15"/>
      <c r="OZJ11" s="7"/>
      <c r="OZK11" s="8"/>
      <c r="OZM11" s="10"/>
      <c r="OZN11" s="11"/>
      <c r="OZO11" s="12"/>
      <c r="OZP11" s="13"/>
      <c r="OZQ11" s="14"/>
      <c r="OZR11" s="15"/>
      <c r="OZS11" s="7"/>
      <c r="OZT11" s="8"/>
      <c r="OZV11" s="10"/>
      <c r="OZW11" s="11"/>
      <c r="OZX11" s="12"/>
      <c r="OZY11" s="13"/>
      <c r="OZZ11" s="14"/>
      <c r="PAA11" s="15"/>
      <c r="PAB11" s="7"/>
      <c r="PAC11" s="8"/>
      <c r="PAE11" s="10"/>
      <c r="PAF11" s="11"/>
      <c r="PAG11" s="12"/>
      <c r="PAH11" s="13"/>
      <c r="PAI11" s="14"/>
      <c r="PAJ11" s="15"/>
      <c r="PAK11" s="7"/>
      <c r="PAL11" s="8"/>
      <c r="PAN11" s="10"/>
      <c r="PAO11" s="11"/>
      <c r="PAP11" s="12"/>
      <c r="PAQ11" s="13"/>
      <c r="PAR11" s="14"/>
      <c r="PAS11" s="15"/>
      <c r="PAT11" s="7"/>
      <c r="PAU11" s="8"/>
      <c r="PAW11" s="10"/>
      <c r="PAX11" s="11"/>
      <c r="PAY11" s="12"/>
      <c r="PAZ11" s="13"/>
      <c r="PBA11" s="14"/>
      <c r="PBB11" s="15"/>
      <c r="PBC11" s="7"/>
      <c r="PBD11" s="8"/>
      <c r="PBF11" s="10"/>
      <c r="PBG11" s="11"/>
      <c r="PBH11" s="12"/>
      <c r="PBI11" s="13"/>
      <c r="PBJ11" s="14"/>
      <c r="PBK11" s="15"/>
      <c r="PBL11" s="7"/>
      <c r="PBM11" s="8"/>
      <c r="PBO11" s="10"/>
      <c r="PBP11" s="11"/>
      <c r="PBQ11" s="12"/>
      <c r="PBR11" s="13"/>
      <c r="PBS11" s="14"/>
      <c r="PBT11" s="15"/>
      <c r="PBU11" s="7"/>
      <c r="PBV11" s="8"/>
      <c r="PBX11" s="10"/>
      <c r="PBY11" s="11"/>
      <c r="PBZ11" s="12"/>
      <c r="PCA11" s="13"/>
      <c r="PCB11" s="14"/>
      <c r="PCC11" s="15"/>
      <c r="PCD11" s="7"/>
      <c r="PCE11" s="8"/>
      <c r="PCG11" s="10"/>
      <c r="PCH11" s="11"/>
      <c r="PCI11" s="12"/>
      <c r="PCJ11" s="13"/>
      <c r="PCK11" s="14"/>
      <c r="PCL11" s="15"/>
      <c r="PCM11" s="7"/>
      <c r="PCN11" s="8"/>
      <c r="PCP11" s="10"/>
      <c r="PCQ11" s="11"/>
      <c r="PCR11" s="12"/>
      <c r="PCS11" s="13"/>
      <c r="PCT11" s="14"/>
      <c r="PCU11" s="15"/>
      <c r="PCV11" s="7"/>
      <c r="PCW11" s="8"/>
      <c r="PCY11" s="10"/>
      <c r="PCZ11" s="11"/>
      <c r="PDA11" s="12"/>
      <c r="PDB11" s="13"/>
      <c r="PDC11" s="14"/>
      <c r="PDD11" s="15"/>
      <c r="PDE11" s="7"/>
      <c r="PDF11" s="8"/>
      <c r="PDH11" s="10"/>
      <c r="PDI11" s="11"/>
      <c r="PDJ11" s="12"/>
      <c r="PDK11" s="13"/>
      <c r="PDL11" s="14"/>
      <c r="PDM11" s="15"/>
      <c r="PDN11" s="7"/>
      <c r="PDO11" s="8"/>
      <c r="PDQ11" s="10"/>
      <c r="PDR11" s="11"/>
      <c r="PDS11" s="12"/>
      <c r="PDT11" s="13"/>
      <c r="PDU11" s="14"/>
      <c r="PDV11" s="15"/>
      <c r="PDW11" s="7"/>
      <c r="PDX11" s="8"/>
      <c r="PDZ11" s="10"/>
      <c r="PEA11" s="11"/>
      <c r="PEB11" s="12"/>
      <c r="PEC11" s="13"/>
      <c r="PED11" s="14"/>
      <c r="PEE11" s="15"/>
      <c r="PEF11" s="7"/>
      <c r="PEG11" s="8"/>
      <c r="PEI11" s="10"/>
      <c r="PEJ11" s="11"/>
      <c r="PEK11" s="12"/>
      <c r="PEL11" s="13"/>
      <c r="PEM11" s="14"/>
      <c r="PEN11" s="15"/>
      <c r="PEO11" s="7"/>
      <c r="PEP11" s="8"/>
      <c r="PER11" s="10"/>
      <c r="PES11" s="11"/>
      <c r="PET11" s="12"/>
      <c r="PEU11" s="13"/>
      <c r="PEV11" s="14"/>
      <c r="PEW11" s="15"/>
      <c r="PEX11" s="7"/>
      <c r="PEY11" s="8"/>
      <c r="PFA11" s="10"/>
      <c r="PFB11" s="11"/>
      <c r="PFC11" s="12"/>
      <c r="PFD11" s="13"/>
      <c r="PFE11" s="14"/>
      <c r="PFF11" s="15"/>
      <c r="PFG11" s="7"/>
      <c r="PFH11" s="8"/>
      <c r="PFJ11" s="10"/>
      <c r="PFK11" s="11"/>
      <c r="PFL11" s="12"/>
      <c r="PFM11" s="13"/>
      <c r="PFN11" s="14"/>
      <c r="PFO11" s="15"/>
      <c r="PFP11" s="7"/>
      <c r="PFQ11" s="8"/>
      <c r="PFS11" s="10"/>
      <c r="PFT11" s="11"/>
      <c r="PFU11" s="12"/>
      <c r="PFV11" s="13"/>
      <c r="PFW11" s="14"/>
      <c r="PFX11" s="15"/>
      <c r="PFY11" s="7"/>
      <c r="PFZ11" s="8"/>
      <c r="PGB11" s="10"/>
      <c r="PGC11" s="11"/>
      <c r="PGD11" s="12"/>
      <c r="PGE11" s="13"/>
      <c r="PGF11" s="14"/>
      <c r="PGG11" s="15"/>
      <c r="PGH11" s="7"/>
      <c r="PGI11" s="8"/>
      <c r="PGK11" s="10"/>
      <c r="PGL11" s="11"/>
      <c r="PGM11" s="12"/>
      <c r="PGN11" s="13"/>
      <c r="PGO11" s="14"/>
      <c r="PGP11" s="15"/>
      <c r="PGQ11" s="7"/>
      <c r="PGR11" s="8"/>
      <c r="PGT11" s="10"/>
      <c r="PGU11" s="11"/>
      <c r="PGV11" s="12"/>
      <c r="PGW11" s="13"/>
      <c r="PGX11" s="14"/>
      <c r="PGY11" s="15"/>
      <c r="PGZ11" s="7"/>
      <c r="PHA11" s="8"/>
      <c r="PHC11" s="10"/>
      <c r="PHD11" s="11"/>
      <c r="PHE11" s="12"/>
      <c r="PHF11" s="13"/>
      <c r="PHG11" s="14"/>
      <c r="PHH11" s="15"/>
      <c r="PHI11" s="7"/>
      <c r="PHJ11" s="8"/>
      <c r="PHL11" s="10"/>
      <c r="PHM11" s="11"/>
      <c r="PHN11" s="12"/>
      <c r="PHO11" s="13"/>
      <c r="PHP11" s="14"/>
      <c r="PHQ11" s="15"/>
      <c r="PHR11" s="7"/>
      <c r="PHS11" s="8"/>
      <c r="PHU11" s="10"/>
      <c r="PHV11" s="11"/>
      <c r="PHW11" s="12"/>
      <c r="PHX11" s="13"/>
      <c r="PHY11" s="14"/>
      <c r="PHZ11" s="15"/>
      <c r="PIA11" s="7"/>
      <c r="PIB11" s="8"/>
      <c r="PID11" s="10"/>
      <c r="PIE11" s="11"/>
      <c r="PIF11" s="12"/>
      <c r="PIG11" s="13"/>
      <c r="PIH11" s="14"/>
      <c r="PII11" s="15"/>
      <c r="PIJ11" s="7"/>
      <c r="PIK11" s="8"/>
      <c r="PIM11" s="10"/>
      <c r="PIN11" s="11"/>
      <c r="PIO11" s="12"/>
      <c r="PIP11" s="13"/>
      <c r="PIQ11" s="14"/>
      <c r="PIR11" s="15"/>
      <c r="PIS11" s="7"/>
      <c r="PIT11" s="8"/>
      <c r="PIV11" s="10"/>
      <c r="PIW11" s="11"/>
      <c r="PIX11" s="12"/>
      <c r="PIY11" s="13"/>
      <c r="PIZ11" s="14"/>
      <c r="PJA11" s="15"/>
      <c r="PJB11" s="7"/>
      <c r="PJC11" s="8"/>
      <c r="PJE11" s="10"/>
      <c r="PJF11" s="11"/>
      <c r="PJG11" s="12"/>
      <c r="PJH11" s="13"/>
      <c r="PJI11" s="14"/>
      <c r="PJJ11" s="15"/>
      <c r="PJK11" s="7"/>
      <c r="PJL11" s="8"/>
      <c r="PJN11" s="10"/>
      <c r="PJO11" s="11"/>
      <c r="PJP11" s="12"/>
      <c r="PJQ11" s="13"/>
      <c r="PJR11" s="14"/>
      <c r="PJS11" s="15"/>
      <c r="PJT11" s="7"/>
      <c r="PJU11" s="8"/>
      <c r="PJW11" s="10"/>
      <c r="PJX11" s="11"/>
      <c r="PJY11" s="12"/>
      <c r="PJZ11" s="13"/>
      <c r="PKA11" s="14"/>
      <c r="PKB11" s="15"/>
      <c r="PKC11" s="7"/>
      <c r="PKD11" s="8"/>
      <c r="PKF11" s="10"/>
      <c r="PKG11" s="11"/>
      <c r="PKH11" s="12"/>
      <c r="PKI11" s="13"/>
      <c r="PKJ11" s="14"/>
      <c r="PKK11" s="15"/>
      <c r="PKL11" s="7"/>
      <c r="PKM11" s="8"/>
      <c r="PKO11" s="10"/>
      <c r="PKP11" s="11"/>
      <c r="PKQ11" s="12"/>
      <c r="PKR11" s="13"/>
      <c r="PKS11" s="14"/>
      <c r="PKT11" s="15"/>
      <c r="PKU11" s="7"/>
      <c r="PKV11" s="8"/>
      <c r="PKX11" s="10"/>
      <c r="PKY11" s="11"/>
      <c r="PKZ11" s="12"/>
      <c r="PLA11" s="13"/>
      <c r="PLB11" s="14"/>
      <c r="PLC11" s="15"/>
      <c r="PLD11" s="7"/>
      <c r="PLE11" s="8"/>
      <c r="PLG11" s="10"/>
      <c r="PLH11" s="11"/>
      <c r="PLI11" s="12"/>
      <c r="PLJ11" s="13"/>
      <c r="PLK11" s="14"/>
      <c r="PLL11" s="15"/>
      <c r="PLM11" s="7"/>
      <c r="PLN11" s="8"/>
      <c r="PLP11" s="10"/>
      <c r="PLQ11" s="11"/>
      <c r="PLR11" s="12"/>
      <c r="PLS11" s="13"/>
      <c r="PLT11" s="14"/>
      <c r="PLU11" s="15"/>
      <c r="PLV11" s="7"/>
      <c r="PLW11" s="8"/>
      <c r="PLY11" s="10"/>
      <c r="PLZ11" s="11"/>
      <c r="PMA11" s="12"/>
      <c r="PMB11" s="13"/>
      <c r="PMC11" s="14"/>
      <c r="PMD11" s="15"/>
      <c r="PME11" s="7"/>
      <c r="PMF11" s="8"/>
      <c r="PMH11" s="10"/>
      <c r="PMI11" s="11"/>
      <c r="PMJ11" s="12"/>
      <c r="PMK11" s="13"/>
      <c r="PML11" s="14"/>
      <c r="PMM11" s="15"/>
      <c r="PMN11" s="7"/>
      <c r="PMO11" s="8"/>
      <c r="PMQ11" s="10"/>
      <c r="PMR11" s="11"/>
      <c r="PMS11" s="12"/>
      <c r="PMT11" s="13"/>
      <c r="PMU11" s="14"/>
      <c r="PMV11" s="15"/>
      <c r="PMW11" s="7"/>
      <c r="PMX11" s="8"/>
      <c r="PMZ11" s="10"/>
      <c r="PNA11" s="11"/>
      <c r="PNB11" s="12"/>
      <c r="PNC11" s="13"/>
      <c r="PND11" s="14"/>
      <c r="PNE11" s="15"/>
      <c r="PNF11" s="7"/>
      <c r="PNG11" s="8"/>
      <c r="PNI11" s="10"/>
      <c r="PNJ11" s="11"/>
      <c r="PNK11" s="12"/>
      <c r="PNL11" s="13"/>
      <c r="PNM11" s="14"/>
      <c r="PNN11" s="15"/>
      <c r="PNO11" s="7"/>
      <c r="PNP11" s="8"/>
      <c r="PNR11" s="10"/>
      <c r="PNS11" s="11"/>
      <c r="PNT11" s="12"/>
      <c r="PNU11" s="13"/>
      <c r="PNV11" s="14"/>
      <c r="PNW11" s="15"/>
      <c r="PNX11" s="7"/>
      <c r="PNY11" s="8"/>
      <c r="POA11" s="10"/>
      <c r="POB11" s="11"/>
      <c r="POC11" s="12"/>
      <c r="POD11" s="13"/>
      <c r="POE11" s="14"/>
      <c r="POF11" s="15"/>
      <c r="POG11" s="7"/>
      <c r="POH11" s="8"/>
      <c r="POJ11" s="10"/>
      <c r="POK11" s="11"/>
      <c r="POL11" s="12"/>
      <c r="POM11" s="13"/>
      <c r="PON11" s="14"/>
      <c r="POO11" s="15"/>
      <c r="POP11" s="7"/>
      <c r="POQ11" s="8"/>
      <c r="POS11" s="10"/>
      <c r="POT11" s="11"/>
      <c r="POU11" s="12"/>
      <c r="POV11" s="13"/>
      <c r="POW11" s="14"/>
      <c r="POX11" s="15"/>
      <c r="POY11" s="7"/>
      <c r="POZ11" s="8"/>
      <c r="PPB11" s="10"/>
      <c r="PPC11" s="11"/>
      <c r="PPD11" s="12"/>
      <c r="PPE11" s="13"/>
      <c r="PPF11" s="14"/>
      <c r="PPG11" s="15"/>
      <c r="PPH11" s="7"/>
      <c r="PPI11" s="8"/>
      <c r="PPK11" s="10"/>
      <c r="PPL11" s="11"/>
      <c r="PPM11" s="12"/>
      <c r="PPN11" s="13"/>
      <c r="PPO11" s="14"/>
      <c r="PPP11" s="15"/>
      <c r="PPQ11" s="7"/>
      <c r="PPR11" s="8"/>
      <c r="PPT11" s="10"/>
      <c r="PPU11" s="11"/>
      <c r="PPV11" s="12"/>
      <c r="PPW11" s="13"/>
      <c r="PPX11" s="14"/>
      <c r="PPY11" s="15"/>
      <c r="PPZ11" s="7"/>
      <c r="PQA11" s="8"/>
      <c r="PQC11" s="10"/>
      <c r="PQD11" s="11"/>
      <c r="PQE11" s="12"/>
      <c r="PQF11" s="13"/>
      <c r="PQG11" s="14"/>
      <c r="PQH11" s="15"/>
      <c r="PQI11" s="7"/>
      <c r="PQJ11" s="8"/>
      <c r="PQL11" s="10"/>
      <c r="PQM11" s="11"/>
      <c r="PQN11" s="12"/>
      <c r="PQO11" s="13"/>
      <c r="PQP11" s="14"/>
      <c r="PQQ11" s="15"/>
      <c r="PQR11" s="7"/>
      <c r="PQS11" s="8"/>
      <c r="PQU11" s="10"/>
      <c r="PQV11" s="11"/>
      <c r="PQW11" s="12"/>
      <c r="PQX11" s="13"/>
      <c r="PQY11" s="14"/>
      <c r="PQZ11" s="15"/>
      <c r="PRA11" s="7"/>
      <c r="PRB11" s="8"/>
      <c r="PRD11" s="10"/>
      <c r="PRE11" s="11"/>
      <c r="PRF11" s="12"/>
      <c r="PRG11" s="13"/>
      <c r="PRH11" s="14"/>
      <c r="PRI11" s="15"/>
      <c r="PRJ11" s="7"/>
      <c r="PRK11" s="8"/>
      <c r="PRM11" s="10"/>
      <c r="PRN11" s="11"/>
      <c r="PRO11" s="12"/>
      <c r="PRP11" s="13"/>
      <c r="PRQ11" s="14"/>
      <c r="PRR11" s="15"/>
      <c r="PRS11" s="7"/>
      <c r="PRT11" s="8"/>
      <c r="PRV11" s="10"/>
      <c r="PRW11" s="11"/>
      <c r="PRX11" s="12"/>
      <c r="PRY11" s="13"/>
      <c r="PRZ11" s="14"/>
      <c r="PSA11" s="15"/>
      <c r="PSB11" s="7"/>
      <c r="PSC11" s="8"/>
      <c r="PSE11" s="10"/>
      <c r="PSF11" s="11"/>
      <c r="PSG11" s="12"/>
      <c r="PSH11" s="13"/>
      <c r="PSI11" s="14"/>
      <c r="PSJ11" s="15"/>
      <c r="PSK11" s="7"/>
      <c r="PSL11" s="8"/>
      <c r="PSN11" s="10"/>
      <c r="PSO11" s="11"/>
      <c r="PSP11" s="12"/>
      <c r="PSQ11" s="13"/>
      <c r="PSR11" s="14"/>
      <c r="PSS11" s="15"/>
      <c r="PST11" s="7"/>
      <c r="PSU11" s="8"/>
      <c r="PSW11" s="10"/>
      <c r="PSX11" s="11"/>
      <c r="PSY11" s="12"/>
      <c r="PSZ11" s="13"/>
      <c r="PTA11" s="14"/>
      <c r="PTB11" s="15"/>
      <c r="PTC11" s="7"/>
      <c r="PTD11" s="8"/>
      <c r="PTF11" s="10"/>
      <c r="PTG11" s="11"/>
      <c r="PTH11" s="12"/>
      <c r="PTI11" s="13"/>
      <c r="PTJ11" s="14"/>
      <c r="PTK11" s="15"/>
      <c r="PTL11" s="7"/>
      <c r="PTM11" s="8"/>
      <c r="PTO11" s="10"/>
      <c r="PTP11" s="11"/>
      <c r="PTQ11" s="12"/>
      <c r="PTR11" s="13"/>
      <c r="PTS11" s="14"/>
      <c r="PTT11" s="15"/>
      <c r="PTU11" s="7"/>
      <c r="PTV11" s="8"/>
      <c r="PTX11" s="10"/>
      <c r="PTY11" s="11"/>
      <c r="PTZ11" s="12"/>
      <c r="PUA11" s="13"/>
      <c r="PUB11" s="14"/>
      <c r="PUC11" s="15"/>
      <c r="PUD11" s="7"/>
      <c r="PUE11" s="8"/>
      <c r="PUG11" s="10"/>
      <c r="PUH11" s="11"/>
      <c r="PUI11" s="12"/>
      <c r="PUJ11" s="13"/>
      <c r="PUK11" s="14"/>
      <c r="PUL11" s="15"/>
      <c r="PUM11" s="7"/>
      <c r="PUN11" s="8"/>
      <c r="PUP11" s="10"/>
      <c r="PUQ11" s="11"/>
      <c r="PUR11" s="12"/>
      <c r="PUS11" s="13"/>
      <c r="PUT11" s="14"/>
      <c r="PUU11" s="15"/>
      <c r="PUV11" s="7"/>
      <c r="PUW11" s="8"/>
      <c r="PUY11" s="10"/>
      <c r="PUZ11" s="11"/>
      <c r="PVA11" s="12"/>
      <c r="PVB11" s="13"/>
      <c r="PVC11" s="14"/>
      <c r="PVD11" s="15"/>
      <c r="PVE11" s="7"/>
      <c r="PVF11" s="8"/>
      <c r="PVH11" s="10"/>
      <c r="PVI11" s="11"/>
      <c r="PVJ11" s="12"/>
      <c r="PVK11" s="13"/>
      <c r="PVL11" s="14"/>
      <c r="PVM11" s="15"/>
      <c r="PVN11" s="7"/>
      <c r="PVO11" s="8"/>
      <c r="PVQ11" s="10"/>
      <c r="PVR11" s="11"/>
      <c r="PVS11" s="12"/>
      <c r="PVT11" s="13"/>
      <c r="PVU11" s="14"/>
      <c r="PVV11" s="15"/>
      <c r="PVW11" s="7"/>
      <c r="PVX11" s="8"/>
      <c r="PVZ11" s="10"/>
      <c r="PWA11" s="11"/>
      <c r="PWB11" s="12"/>
      <c r="PWC11" s="13"/>
      <c r="PWD11" s="14"/>
      <c r="PWE11" s="15"/>
      <c r="PWF11" s="7"/>
      <c r="PWG11" s="8"/>
      <c r="PWI11" s="10"/>
      <c r="PWJ11" s="11"/>
      <c r="PWK11" s="12"/>
      <c r="PWL11" s="13"/>
      <c r="PWM11" s="14"/>
      <c r="PWN11" s="15"/>
      <c r="PWO11" s="7"/>
      <c r="PWP11" s="8"/>
      <c r="PWR11" s="10"/>
      <c r="PWS11" s="11"/>
      <c r="PWT11" s="12"/>
      <c r="PWU11" s="13"/>
      <c r="PWV11" s="14"/>
      <c r="PWW11" s="15"/>
      <c r="PWX11" s="7"/>
      <c r="PWY11" s="8"/>
      <c r="PXA11" s="10"/>
      <c r="PXB11" s="11"/>
      <c r="PXC11" s="12"/>
      <c r="PXD11" s="13"/>
      <c r="PXE11" s="14"/>
      <c r="PXF11" s="15"/>
      <c r="PXG11" s="7"/>
      <c r="PXH11" s="8"/>
      <c r="PXJ11" s="10"/>
      <c r="PXK11" s="11"/>
      <c r="PXL11" s="12"/>
      <c r="PXM11" s="13"/>
      <c r="PXN11" s="14"/>
      <c r="PXO11" s="15"/>
      <c r="PXP11" s="7"/>
      <c r="PXQ11" s="8"/>
      <c r="PXS11" s="10"/>
      <c r="PXT11" s="11"/>
      <c r="PXU11" s="12"/>
      <c r="PXV11" s="13"/>
      <c r="PXW11" s="14"/>
      <c r="PXX11" s="15"/>
      <c r="PXY11" s="7"/>
      <c r="PXZ11" s="8"/>
      <c r="PYB11" s="10"/>
      <c r="PYC11" s="11"/>
      <c r="PYD11" s="12"/>
      <c r="PYE11" s="13"/>
      <c r="PYF11" s="14"/>
      <c r="PYG11" s="15"/>
      <c r="PYH11" s="7"/>
      <c r="PYI11" s="8"/>
      <c r="PYK11" s="10"/>
      <c r="PYL11" s="11"/>
      <c r="PYM11" s="12"/>
      <c r="PYN11" s="13"/>
      <c r="PYO11" s="14"/>
      <c r="PYP11" s="15"/>
      <c r="PYQ11" s="7"/>
      <c r="PYR11" s="8"/>
      <c r="PYT11" s="10"/>
      <c r="PYU11" s="11"/>
      <c r="PYV11" s="12"/>
      <c r="PYW11" s="13"/>
      <c r="PYX11" s="14"/>
      <c r="PYY11" s="15"/>
      <c r="PYZ11" s="7"/>
      <c r="PZA11" s="8"/>
      <c r="PZC11" s="10"/>
      <c r="PZD11" s="11"/>
      <c r="PZE11" s="12"/>
      <c r="PZF11" s="13"/>
      <c r="PZG11" s="14"/>
      <c r="PZH11" s="15"/>
      <c r="PZI11" s="7"/>
      <c r="PZJ11" s="8"/>
      <c r="PZL11" s="10"/>
      <c r="PZM11" s="11"/>
      <c r="PZN11" s="12"/>
      <c r="PZO11" s="13"/>
      <c r="PZP11" s="14"/>
      <c r="PZQ11" s="15"/>
      <c r="PZR11" s="7"/>
      <c r="PZS11" s="8"/>
      <c r="PZU11" s="10"/>
      <c r="PZV11" s="11"/>
      <c r="PZW11" s="12"/>
      <c r="PZX11" s="13"/>
      <c r="PZY11" s="14"/>
      <c r="PZZ11" s="15"/>
      <c r="QAA11" s="7"/>
      <c r="QAB11" s="8"/>
      <c r="QAD11" s="10"/>
      <c r="QAE11" s="11"/>
      <c r="QAF11" s="12"/>
      <c r="QAG11" s="13"/>
      <c r="QAH11" s="14"/>
      <c r="QAI11" s="15"/>
      <c r="QAJ11" s="7"/>
      <c r="QAK11" s="8"/>
      <c r="QAM11" s="10"/>
      <c r="QAN11" s="11"/>
      <c r="QAO11" s="12"/>
      <c r="QAP11" s="13"/>
      <c r="QAQ11" s="14"/>
      <c r="QAR11" s="15"/>
      <c r="QAS11" s="7"/>
      <c r="QAT11" s="8"/>
      <c r="QAV11" s="10"/>
      <c r="QAW11" s="11"/>
      <c r="QAX11" s="12"/>
      <c r="QAY11" s="13"/>
      <c r="QAZ11" s="14"/>
      <c r="QBA11" s="15"/>
      <c r="QBB11" s="7"/>
      <c r="QBC11" s="8"/>
      <c r="QBE11" s="10"/>
      <c r="QBF11" s="11"/>
      <c r="QBG11" s="12"/>
      <c r="QBH11" s="13"/>
      <c r="QBI11" s="14"/>
      <c r="QBJ11" s="15"/>
      <c r="QBK11" s="7"/>
      <c r="QBL11" s="8"/>
      <c r="QBN11" s="10"/>
      <c r="QBO11" s="11"/>
      <c r="QBP11" s="12"/>
      <c r="QBQ11" s="13"/>
      <c r="QBR11" s="14"/>
      <c r="QBS11" s="15"/>
      <c r="QBT11" s="7"/>
      <c r="QBU11" s="8"/>
      <c r="QBW11" s="10"/>
      <c r="QBX11" s="11"/>
      <c r="QBY11" s="12"/>
      <c r="QBZ11" s="13"/>
      <c r="QCA11" s="14"/>
      <c r="QCB11" s="15"/>
      <c r="QCC11" s="7"/>
      <c r="QCD11" s="8"/>
      <c r="QCF11" s="10"/>
      <c r="QCG11" s="11"/>
      <c r="QCH11" s="12"/>
      <c r="QCI11" s="13"/>
      <c r="QCJ11" s="14"/>
      <c r="QCK11" s="15"/>
      <c r="QCL11" s="7"/>
      <c r="QCM11" s="8"/>
      <c r="QCO11" s="10"/>
      <c r="QCP11" s="11"/>
      <c r="QCQ11" s="12"/>
      <c r="QCR11" s="13"/>
      <c r="QCS11" s="14"/>
      <c r="QCT11" s="15"/>
      <c r="QCU11" s="7"/>
      <c r="QCV11" s="8"/>
      <c r="QCX11" s="10"/>
      <c r="QCY11" s="11"/>
      <c r="QCZ11" s="12"/>
      <c r="QDA11" s="13"/>
      <c r="QDB11" s="14"/>
      <c r="QDC11" s="15"/>
      <c r="QDD11" s="7"/>
      <c r="QDE11" s="8"/>
      <c r="QDG11" s="10"/>
      <c r="QDH11" s="11"/>
      <c r="QDI11" s="12"/>
      <c r="QDJ11" s="13"/>
      <c r="QDK11" s="14"/>
      <c r="QDL11" s="15"/>
      <c r="QDM11" s="7"/>
      <c r="QDN11" s="8"/>
      <c r="QDP11" s="10"/>
      <c r="QDQ11" s="11"/>
      <c r="QDR11" s="12"/>
      <c r="QDS11" s="13"/>
      <c r="QDT11" s="14"/>
      <c r="QDU11" s="15"/>
      <c r="QDV11" s="7"/>
      <c r="QDW11" s="8"/>
      <c r="QDY11" s="10"/>
      <c r="QDZ11" s="11"/>
      <c r="QEA11" s="12"/>
      <c r="QEB11" s="13"/>
      <c r="QEC11" s="14"/>
      <c r="QED11" s="15"/>
      <c r="QEE11" s="7"/>
      <c r="QEF11" s="8"/>
      <c r="QEH11" s="10"/>
      <c r="QEI11" s="11"/>
      <c r="QEJ11" s="12"/>
      <c r="QEK11" s="13"/>
      <c r="QEL11" s="14"/>
      <c r="QEM11" s="15"/>
      <c r="QEN11" s="7"/>
      <c r="QEO11" s="8"/>
      <c r="QEQ11" s="10"/>
      <c r="QER11" s="11"/>
      <c r="QES11" s="12"/>
      <c r="QET11" s="13"/>
      <c r="QEU11" s="14"/>
      <c r="QEV11" s="15"/>
      <c r="QEW11" s="7"/>
      <c r="QEX11" s="8"/>
      <c r="QEZ11" s="10"/>
      <c r="QFA11" s="11"/>
      <c r="QFB11" s="12"/>
      <c r="QFC11" s="13"/>
      <c r="QFD11" s="14"/>
      <c r="QFE11" s="15"/>
      <c r="QFF11" s="7"/>
      <c r="QFG11" s="8"/>
      <c r="QFI11" s="10"/>
      <c r="QFJ11" s="11"/>
      <c r="QFK11" s="12"/>
      <c r="QFL11" s="13"/>
      <c r="QFM11" s="14"/>
      <c r="QFN11" s="15"/>
      <c r="QFO11" s="7"/>
      <c r="QFP11" s="8"/>
      <c r="QFR11" s="10"/>
      <c r="QFS11" s="11"/>
      <c r="QFT11" s="12"/>
      <c r="QFU11" s="13"/>
      <c r="QFV11" s="14"/>
      <c r="QFW11" s="15"/>
      <c r="QFX11" s="7"/>
      <c r="QFY11" s="8"/>
      <c r="QGA11" s="10"/>
      <c r="QGB11" s="11"/>
      <c r="QGC11" s="12"/>
      <c r="QGD11" s="13"/>
      <c r="QGE11" s="14"/>
      <c r="QGF11" s="15"/>
      <c r="QGG11" s="7"/>
      <c r="QGH11" s="8"/>
      <c r="QGJ11" s="10"/>
      <c r="QGK11" s="11"/>
      <c r="QGL11" s="12"/>
      <c r="QGM11" s="13"/>
      <c r="QGN11" s="14"/>
      <c r="QGO11" s="15"/>
      <c r="QGP11" s="7"/>
      <c r="QGQ11" s="8"/>
      <c r="QGS11" s="10"/>
      <c r="QGT11" s="11"/>
      <c r="QGU11" s="12"/>
      <c r="QGV11" s="13"/>
      <c r="QGW11" s="14"/>
      <c r="QGX11" s="15"/>
      <c r="QGY11" s="7"/>
      <c r="QGZ11" s="8"/>
      <c r="QHB11" s="10"/>
      <c r="QHC11" s="11"/>
      <c r="QHD11" s="12"/>
      <c r="QHE11" s="13"/>
      <c r="QHF11" s="14"/>
      <c r="QHG11" s="15"/>
      <c r="QHH11" s="7"/>
      <c r="QHI11" s="8"/>
      <c r="QHK11" s="10"/>
      <c r="QHL11" s="11"/>
      <c r="QHM11" s="12"/>
      <c r="QHN11" s="13"/>
      <c r="QHO11" s="14"/>
      <c r="QHP11" s="15"/>
      <c r="QHQ11" s="7"/>
      <c r="QHR11" s="8"/>
      <c r="QHT11" s="10"/>
      <c r="QHU11" s="11"/>
      <c r="QHV11" s="12"/>
      <c r="QHW11" s="13"/>
      <c r="QHX11" s="14"/>
      <c r="QHY11" s="15"/>
      <c r="QHZ11" s="7"/>
      <c r="QIA11" s="8"/>
      <c r="QIC11" s="10"/>
      <c r="QID11" s="11"/>
      <c r="QIE11" s="12"/>
      <c r="QIF11" s="13"/>
      <c r="QIG11" s="14"/>
      <c r="QIH11" s="15"/>
      <c r="QII11" s="7"/>
      <c r="QIJ11" s="8"/>
      <c r="QIL11" s="10"/>
      <c r="QIM11" s="11"/>
      <c r="QIN11" s="12"/>
      <c r="QIO11" s="13"/>
      <c r="QIP11" s="14"/>
      <c r="QIQ11" s="15"/>
      <c r="QIR11" s="7"/>
      <c r="QIS11" s="8"/>
      <c r="QIU11" s="10"/>
      <c r="QIV11" s="11"/>
      <c r="QIW11" s="12"/>
      <c r="QIX11" s="13"/>
      <c r="QIY11" s="14"/>
      <c r="QIZ11" s="15"/>
      <c r="QJA11" s="7"/>
      <c r="QJB11" s="8"/>
      <c r="QJD11" s="10"/>
      <c r="QJE11" s="11"/>
      <c r="QJF11" s="12"/>
      <c r="QJG11" s="13"/>
      <c r="QJH11" s="14"/>
      <c r="QJI11" s="15"/>
      <c r="QJJ11" s="7"/>
      <c r="QJK11" s="8"/>
      <c r="QJM11" s="10"/>
      <c r="QJN11" s="11"/>
      <c r="QJO11" s="12"/>
      <c r="QJP11" s="13"/>
      <c r="QJQ11" s="14"/>
      <c r="QJR11" s="15"/>
      <c r="QJS11" s="7"/>
      <c r="QJT11" s="8"/>
      <c r="QJV11" s="10"/>
      <c r="QJW11" s="11"/>
      <c r="QJX11" s="12"/>
      <c r="QJY11" s="13"/>
      <c r="QJZ11" s="14"/>
      <c r="QKA11" s="15"/>
      <c r="QKB11" s="7"/>
      <c r="QKC11" s="8"/>
      <c r="QKE11" s="10"/>
      <c r="QKF11" s="11"/>
      <c r="QKG11" s="12"/>
      <c r="QKH11" s="13"/>
      <c r="QKI11" s="14"/>
      <c r="QKJ11" s="15"/>
      <c r="QKK11" s="7"/>
      <c r="QKL11" s="8"/>
      <c r="QKN11" s="10"/>
      <c r="QKO11" s="11"/>
      <c r="QKP11" s="12"/>
      <c r="QKQ11" s="13"/>
      <c r="QKR11" s="14"/>
      <c r="QKS11" s="15"/>
      <c r="QKT11" s="7"/>
      <c r="QKU11" s="8"/>
      <c r="QKW11" s="10"/>
      <c r="QKX11" s="11"/>
      <c r="QKY11" s="12"/>
      <c r="QKZ11" s="13"/>
      <c r="QLA11" s="14"/>
      <c r="QLB11" s="15"/>
      <c r="QLC11" s="7"/>
      <c r="QLD11" s="8"/>
      <c r="QLF11" s="10"/>
      <c r="QLG11" s="11"/>
      <c r="QLH11" s="12"/>
      <c r="QLI11" s="13"/>
      <c r="QLJ11" s="14"/>
      <c r="QLK11" s="15"/>
      <c r="QLL11" s="7"/>
      <c r="QLM11" s="8"/>
      <c r="QLO11" s="10"/>
      <c r="QLP11" s="11"/>
      <c r="QLQ11" s="12"/>
      <c r="QLR11" s="13"/>
      <c r="QLS11" s="14"/>
      <c r="QLT11" s="15"/>
      <c r="QLU11" s="7"/>
      <c r="QLV11" s="8"/>
      <c r="QLX11" s="10"/>
      <c r="QLY11" s="11"/>
      <c r="QLZ11" s="12"/>
      <c r="QMA11" s="13"/>
      <c r="QMB11" s="14"/>
      <c r="QMC11" s="15"/>
      <c r="QMD11" s="7"/>
      <c r="QME11" s="8"/>
      <c r="QMG11" s="10"/>
      <c r="QMH11" s="11"/>
      <c r="QMI11" s="12"/>
      <c r="QMJ11" s="13"/>
      <c r="QMK11" s="14"/>
      <c r="QML11" s="15"/>
      <c r="QMM11" s="7"/>
      <c r="QMN11" s="8"/>
      <c r="QMP11" s="10"/>
      <c r="QMQ11" s="11"/>
      <c r="QMR11" s="12"/>
      <c r="QMS11" s="13"/>
      <c r="QMT11" s="14"/>
      <c r="QMU11" s="15"/>
      <c r="QMV11" s="7"/>
      <c r="QMW11" s="8"/>
      <c r="QMY11" s="10"/>
      <c r="QMZ11" s="11"/>
      <c r="QNA11" s="12"/>
      <c r="QNB11" s="13"/>
      <c r="QNC11" s="14"/>
      <c r="QND11" s="15"/>
      <c r="QNE11" s="7"/>
      <c r="QNF11" s="8"/>
      <c r="QNH11" s="10"/>
      <c r="QNI11" s="11"/>
      <c r="QNJ11" s="12"/>
      <c r="QNK11" s="13"/>
      <c r="QNL11" s="14"/>
      <c r="QNM11" s="15"/>
      <c r="QNN11" s="7"/>
      <c r="QNO11" s="8"/>
      <c r="QNQ11" s="10"/>
      <c r="QNR11" s="11"/>
      <c r="QNS11" s="12"/>
      <c r="QNT11" s="13"/>
      <c r="QNU11" s="14"/>
      <c r="QNV11" s="15"/>
      <c r="QNW11" s="7"/>
      <c r="QNX11" s="8"/>
      <c r="QNZ11" s="10"/>
      <c r="QOA11" s="11"/>
      <c r="QOB11" s="12"/>
      <c r="QOC11" s="13"/>
      <c r="QOD11" s="14"/>
      <c r="QOE11" s="15"/>
      <c r="QOF11" s="7"/>
      <c r="QOG11" s="8"/>
      <c r="QOI11" s="10"/>
      <c r="QOJ11" s="11"/>
      <c r="QOK11" s="12"/>
      <c r="QOL11" s="13"/>
      <c r="QOM11" s="14"/>
      <c r="QON11" s="15"/>
      <c r="QOO11" s="7"/>
      <c r="QOP11" s="8"/>
      <c r="QOR11" s="10"/>
      <c r="QOS11" s="11"/>
      <c r="QOT11" s="12"/>
      <c r="QOU11" s="13"/>
      <c r="QOV11" s="14"/>
      <c r="QOW11" s="15"/>
      <c r="QOX11" s="7"/>
      <c r="QOY11" s="8"/>
      <c r="QPA11" s="10"/>
      <c r="QPB11" s="11"/>
      <c r="QPC11" s="12"/>
      <c r="QPD11" s="13"/>
      <c r="QPE11" s="14"/>
      <c r="QPF11" s="15"/>
      <c r="QPG11" s="7"/>
      <c r="QPH11" s="8"/>
      <c r="QPJ11" s="10"/>
      <c r="QPK11" s="11"/>
      <c r="QPL11" s="12"/>
      <c r="QPM11" s="13"/>
      <c r="QPN11" s="14"/>
      <c r="QPO11" s="15"/>
      <c r="QPP11" s="7"/>
      <c r="QPQ11" s="8"/>
      <c r="QPS11" s="10"/>
      <c r="QPT11" s="11"/>
      <c r="QPU11" s="12"/>
      <c r="QPV11" s="13"/>
      <c r="QPW11" s="14"/>
      <c r="QPX11" s="15"/>
      <c r="QPY11" s="7"/>
      <c r="QPZ11" s="8"/>
      <c r="QQB11" s="10"/>
      <c r="QQC11" s="11"/>
      <c r="QQD11" s="12"/>
      <c r="QQE11" s="13"/>
      <c r="QQF11" s="14"/>
      <c r="QQG11" s="15"/>
      <c r="QQH11" s="7"/>
      <c r="QQI11" s="8"/>
      <c r="QQK11" s="10"/>
      <c r="QQL11" s="11"/>
      <c r="QQM11" s="12"/>
      <c r="QQN11" s="13"/>
      <c r="QQO11" s="14"/>
      <c r="QQP11" s="15"/>
      <c r="QQQ11" s="7"/>
      <c r="QQR11" s="8"/>
      <c r="QQT11" s="10"/>
      <c r="QQU11" s="11"/>
      <c r="QQV11" s="12"/>
      <c r="QQW11" s="13"/>
      <c r="QQX11" s="14"/>
      <c r="QQY11" s="15"/>
      <c r="QQZ11" s="7"/>
      <c r="QRA11" s="8"/>
      <c r="QRC11" s="10"/>
      <c r="QRD11" s="11"/>
      <c r="QRE11" s="12"/>
      <c r="QRF11" s="13"/>
      <c r="QRG11" s="14"/>
      <c r="QRH11" s="15"/>
      <c r="QRI11" s="7"/>
      <c r="QRJ11" s="8"/>
      <c r="QRL11" s="10"/>
      <c r="QRM11" s="11"/>
      <c r="QRN11" s="12"/>
      <c r="QRO11" s="13"/>
      <c r="QRP11" s="14"/>
      <c r="QRQ11" s="15"/>
      <c r="QRR11" s="7"/>
      <c r="QRS11" s="8"/>
      <c r="QRU11" s="10"/>
      <c r="QRV11" s="11"/>
      <c r="QRW11" s="12"/>
      <c r="QRX11" s="13"/>
      <c r="QRY11" s="14"/>
      <c r="QRZ11" s="15"/>
      <c r="QSA11" s="7"/>
      <c r="QSB11" s="8"/>
      <c r="QSD11" s="10"/>
      <c r="QSE11" s="11"/>
      <c r="QSF11" s="12"/>
      <c r="QSG11" s="13"/>
      <c r="QSH11" s="14"/>
      <c r="QSI11" s="15"/>
      <c r="QSJ11" s="7"/>
      <c r="QSK11" s="8"/>
      <c r="QSM11" s="10"/>
      <c r="QSN11" s="11"/>
      <c r="QSO11" s="12"/>
      <c r="QSP11" s="13"/>
      <c r="QSQ11" s="14"/>
      <c r="QSR11" s="15"/>
      <c r="QSS11" s="7"/>
      <c r="QST11" s="8"/>
      <c r="QSV11" s="10"/>
      <c r="QSW11" s="11"/>
      <c r="QSX11" s="12"/>
      <c r="QSY11" s="13"/>
      <c r="QSZ11" s="14"/>
      <c r="QTA11" s="15"/>
      <c r="QTB11" s="7"/>
      <c r="QTC11" s="8"/>
      <c r="QTE11" s="10"/>
      <c r="QTF11" s="11"/>
      <c r="QTG11" s="12"/>
      <c r="QTH11" s="13"/>
      <c r="QTI11" s="14"/>
      <c r="QTJ11" s="15"/>
      <c r="QTK11" s="7"/>
      <c r="QTL11" s="8"/>
      <c r="QTN11" s="10"/>
      <c r="QTO11" s="11"/>
      <c r="QTP11" s="12"/>
      <c r="QTQ11" s="13"/>
      <c r="QTR11" s="14"/>
      <c r="QTS11" s="15"/>
      <c r="QTT11" s="7"/>
      <c r="QTU11" s="8"/>
      <c r="QTW11" s="10"/>
      <c r="QTX11" s="11"/>
      <c r="QTY11" s="12"/>
      <c r="QTZ11" s="13"/>
      <c r="QUA11" s="14"/>
      <c r="QUB11" s="15"/>
      <c r="QUC11" s="7"/>
      <c r="QUD11" s="8"/>
      <c r="QUF11" s="10"/>
      <c r="QUG11" s="11"/>
      <c r="QUH11" s="12"/>
      <c r="QUI11" s="13"/>
      <c r="QUJ11" s="14"/>
      <c r="QUK11" s="15"/>
      <c r="QUL11" s="7"/>
      <c r="QUM11" s="8"/>
      <c r="QUO11" s="10"/>
      <c r="QUP11" s="11"/>
      <c r="QUQ11" s="12"/>
      <c r="QUR11" s="13"/>
      <c r="QUS11" s="14"/>
      <c r="QUT11" s="15"/>
      <c r="QUU11" s="7"/>
      <c r="QUV11" s="8"/>
      <c r="QUX11" s="10"/>
      <c r="QUY11" s="11"/>
      <c r="QUZ11" s="12"/>
      <c r="QVA11" s="13"/>
      <c r="QVB11" s="14"/>
      <c r="QVC11" s="15"/>
      <c r="QVD11" s="7"/>
      <c r="QVE11" s="8"/>
      <c r="QVG11" s="10"/>
      <c r="QVH11" s="11"/>
      <c r="QVI11" s="12"/>
      <c r="QVJ11" s="13"/>
      <c r="QVK11" s="14"/>
      <c r="QVL11" s="15"/>
      <c r="QVM11" s="7"/>
      <c r="QVN11" s="8"/>
      <c r="QVP11" s="10"/>
      <c r="QVQ11" s="11"/>
      <c r="QVR11" s="12"/>
      <c r="QVS11" s="13"/>
      <c r="QVT11" s="14"/>
      <c r="QVU11" s="15"/>
      <c r="QVV11" s="7"/>
      <c r="QVW11" s="8"/>
      <c r="QVY11" s="10"/>
      <c r="QVZ11" s="11"/>
      <c r="QWA11" s="12"/>
      <c r="QWB11" s="13"/>
      <c r="QWC11" s="14"/>
      <c r="QWD11" s="15"/>
      <c r="QWE11" s="7"/>
      <c r="QWF11" s="8"/>
      <c r="QWH11" s="10"/>
      <c r="QWI11" s="11"/>
      <c r="QWJ11" s="12"/>
      <c r="QWK11" s="13"/>
      <c r="QWL11" s="14"/>
      <c r="QWM11" s="15"/>
      <c r="QWN11" s="7"/>
      <c r="QWO11" s="8"/>
      <c r="QWQ11" s="10"/>
      <c r="QWR11" s="11"/>
      <c r="QWS11" s="12"/>
      <c r="QWT11" s="13"/>
      <c r="QWU11" s="14"/>
      <c r="QWV11" s="15"/>
      <c r="QWW11" s="7"/>
      <c r="QWX11" s="8"/>
      <c r="QWZ11" s="10"/>
      <c r="QXA11" s="11"/>
      <c r="QXB11" s="12"/>
      <c r="QXC11" s="13"/>
      <c r="QXD11" s="14"/>
      <c r="QXE11" s="15"/>
      <c r="QXF11" s="7"/>
      <c r="QXG11" s="8"/>
      <c r="QXI11" s="10"/>
      <c r="QXJ11" s="11"/>
      <c r="QXK11" s="12"/>
      <c r="QXL11" s="13"/>
      <c r="QXM11" s="14"/>
      <c r="QXN11" s="15"/>
      <c r="QXO11" s="7"/>
      <c r="QXP11" s="8"/>
      <c r="QXR11" s="10"/>
      <c r="QXS11" s="11"/>
      <c r="QXT11" s="12"/>
      <c r="QXU11" s="13"/>
      <c r="QXV11" s="14"/>
      <c r="QXW11" s="15"/>
      <c r="QXX11" s="7"/>
      <c r="QXY11" s="8"/>
      <c r="QYA11" s="10"/>
      <c r="QYB11" s="11"/>
      <c r="QYC11" s="12"/>
      <c r="QYD11" s="13"/>
      <c r="QYE11" s="14"/>
      <c r="QYF11" s="15"/>
      <c r="QYG11" s="7"/>
      <c r="QYH11" s="8"/>
      <c r="QYJ11" s="10"/>
      <c r="QYK11" s="11"/>
      <c r="QYL11" s="12"/>
      <c r="QYM11" s="13"/>
      <c r="QYN11" s="14"/>
      <c r="QYO11" s="15"/>
      <c r="QYP11" s="7"/>
      <c r="QYQ11" s="8"/>
      <c r="QYS11" s="10"/>
      <c r="QYT11" s="11"/>
      <c r="QYU11" s="12"/>
      <c r="QYV11" s="13"/>
      <c r="QYW11" s="14"/>
      <c r="QYX11" s="15"/>
      <c r="QYY11" s="7"/>
      <c r="QYZ11" s="8"/>
      <c r="QZB11" s="10"/>
      <c r="QZC11" s="11"/>
      <c r="QZD11" s="12"/>
      <c r="QZE11" s="13"/>
      <c r="QZF11" s="14"/>
      <c r="QZG11" s="15"/>
      <c r="QZH11" s="7"/>
      <c r="QZI11" s="8"/>
      <c r="QZK11" s="10"/>
      <c r="QZL11" s="11"/>
      <c r="QZM11" s="12"/>
      <c r="QZN11" s="13"/>
      <c r="QZO11" s="14"/>
      <c r="QZP11" s="15"/>
      <c r="QZQ11" s="7"/>
      <c r="QZR11" s="8"/>
      <c r="QZT11" s="10"/>
      <c r="QZU11" s="11"/>
      <c r="QZV11" s="12"/>
      <c r="QZW11" s="13"/>
      <c r="QZX11" s="14"/>
      <c r="QZY11" s="15"/>
      <c r="QZZ11" s="7"/>
      <c r="RAA11" s="8"/>
      <c r="RAC11" s="10"/>
      <c r="RAD11" s="11"/>
      <c r="RAE11" s="12"/>
      <c r="RAF11" s="13"/>
      <c r="RAG11" s="14"/>
      <c r="RAH11" s="15"/>
      <c r="RAI11" s="7"/>
      <c r="RAJ11" s="8"/>
      <c r="RAL11" s="10"/>
      <c r="RAM11" s="11"/>
      <c r="RAN11" s="12"/>
      <c r="RAO11" s="13"/>
      <c r="RAP11" s="14"/>
      <c r="RAQ11" s="15"/>
      <c r="RAR11" s="7"/>
      <c r="RAS11" s="8"/>
      <c r="RAU11" s="10"/>
      <c r="RAV11" s="11"/>
      <c r="RAW11" s="12"/>
      <c r="RAX11" s="13"/>
      <c r="RAY11" s="14"/>
      <c r="RAZ11" s="15"/>
      <c r="RBA11" s="7"/>
      <c r="RBB11" s="8"/>
      <c r="RBD11" s="10"/>
      <c r="RBE11" s="11"/>
      <c r="RBF11" s="12"/>
      <c r="RBG11" s="13"/>
      <c r="RBH11" s="14"/>
      <c r="RBI11" s="15"/>
      <c r="RBJ11" s="7"/>
      <c r="RBK11" s="8"/>
      <c r="RBM11" s="10"/>
      <c r="RBN11" s="11"/>
      <c r="RBO11" s="12"/>
      <c r="RBP11" s="13"/>
      <c r="RBQ11" s="14"/>
      <c r="RBR11" s="15"/>
      <c r="RBS11" s="7"/>
      <c r="RBT11" s="8"/>
      <c r="RBV11" s="10"/>
      <c r="RBW11" s="11"/>
      <c r="RBX11" s="12"/>
      <c r="RBY11" s="13"/>
      <c r="RBZ11" s="14"/>
      <c r="RCA11" s="15"/>
      <c r="RCB11" s="7"/>
      <c r="RCC11" s="8"/>
      <c r="RCE11" s="10"/>
      <c r="RCF11" s="11"/>
      <c r="RCG11" s="12"/>
      <c r="RCH11" s="13"/>
      <c r="RCI11" s="14"/>
      <c r="RCJ11" s="15"/>
      <c r="RCK11" s="7"/>
      <c r="RCL11" s="8"/>
      <c r="RCN11" s="10"/>
      <c r="RCO11" s="11"/>
      <c r="RCP11" s="12"/>
      <c r="RCQ11" s="13"/>
      <c r="RCR11" s="14"/>
      <c r="RCS11" s="15"/>
      <c r="RCT11" s="7"/>
      <c r="RCU11" s="8"/>
      <c r="RCW11" s="10"/>
      <c r="RCX11" s="11"/>
      <c r="RCY11" s="12"/>
      <c r="RCZ11" s="13"/>
      <c r="RDA11" s="14"/>
      <c r="RDB11" s="15"/>
      <c r="RDC11" s="7"/>
      <c r="RDD11" s="8"/>
      <c r="RDF11" s="10"/>
      <c r="RDG11" s="11"/>
      <c r="RDH11" s="12"/>
      <c r="RDI11" s="13"/>
      <c r="RDJ11" s="14"/>
      <c r="RDK11" s="15"/>
      <c r="RDL11" s="7"/>
      <c r="RDM11" s="8"/>
      <c r="RDO11" s="10"/>
      <c r="RDP11" s="11"/>
      <c r="RDQ11" s="12"/>
      <c r="RDR11" s="13"/>
      <c r="RDS11" s="14"/>
      <c r="RDT11" s="15"/>
      <c r="RDU11" s="7"/>
      <c r="RDV11" s="8"/>
      <c r="RDX11" s="10"/>
      <c r="RDY11" s="11"/>
      <c r="RDZ11" s="12"/>
      <c r="REA11" s="13"/>
      <c r="REB11" s="14"/>
      <c r="REC11" s="15"/>
      <c r="RED11" s="7"/>
      <c r="REE11" s="8"/>
      <c r="REG11" s="10"/>
      <c r="REH11" s="11"/>
      <c r="REI11" s="12"/>
      <c r="REJ11" s="13"/>
      <c r="REK11" s="14"/>
      <c r="REL11" s="15"/>
      <c r="REM11" s="7"/>
      <c r="REN11" s="8"/>
      <c r="REP11" s="10"/>
      <c r="REQ11" s="11"/>
      <c r="RER11" s="12"/>
      <c r="RES11" s="13"/>
      <c r="RET11" s="14"/>
      <c r="REU11" s="15"/>
      <c r="REV11" s="7"/>
      <c r="REW11" s="8"/>
      <c r="REY11" s="10"/>
      <c r="REZ11" s="11"/>
      <c r="RFA11" s="12"/>
      <c r="RFB11" s="13"/>
      <c r="RFC11" s="14"/>
      <c r="RFD11" s="15"/>
      <c r="RFE11" s="7"/>
      <c r="RFF11" s="8"/>
      <c r="RFH11" s="10"/>
      <c r="RFI11" s="11"/>
      <c r="RFJ11" s="12"/>
      <c r="RFK11" s="13"/>
      <c r="RFL11" s="14"/>
      <c r="RFM11" s="15"/>
      <c r="RFN11" s="7"/>
      <c r="RFO11" s="8"/>
      <c r="RFQ11" s="10"/>
      <c r="RFR11" s="11"/>
      <c r="RFS11" s="12"/>
      <c r="RFT11" s="13"/>
      <c r="RFU11" s="14"/>
      <c r="RFV11" s="15"/>
      <c r="RFW11" s="7"/>
      <c r="RFX11" s="8"/>
      <c r="RFZ11" s="10"/>
      <c r="RGA11" s="11"/>
      <c r="RGB11" s="12"/>
      <c r="RGC11" s="13"/>
      <c r="RGD11" s="14"/>
      <c r="RGE11" s="15"/>
      <c r="RGF11" s="7"/>
      <c r="RGG11" s="8"/>
      <c r="RGI11" s="10"/>
      <c r="RGJ11" s="11"/>
      <c r="RGK11" s="12"/>
      <c r="RGL11" s="13"/>
      <c r="RGM11" s="14"/>
      <c r="RGN11" s="15"/>
      <c r="RGO11" s="7"/>
      <c r="RGP11" s="8"/>
      <c r="RGR11" s="10"/>
      <c r="RGS11" s="11"/>
      <c r="RGT11" s="12"/>
      <c r="RGU11" s="13"/>
      <c r="RGV11" s="14"/>
      <c r="RGW11" s="15"/>
      <c r="RGX11" s="7"/>
      <c r="RGY11" s="8"/>
      <c r="RHA11" s="10"/>
      <c r="RHB11" s="11"/>
      <c r="RHC11" s="12"/>
      <c r="RHD11" s="13"/>
      <c r="RHE11" s="14"/>
      <c r="RHF11" s="15"/>
      <c r="RHG11" s="7"/>
      <c r="RHH11" s="8"/>
      <c r="RHJ11" s="10"/>
      <c r="RHK11" s="11"/>
      <c r="RHL11" s="12"/>
      <c r="RHM11" s="13"/>
      <c r="RHN11" s="14"/>
      <c r="RHO11" s="15"/>
      <c r="RHP11" s="7"/>
      <c r="RHQ11" s="8"/>
      <c r="RHS11" s="10"/>
      <c r="RHT11" s="11"/>
      <c r="RHU11" s="12"/>
      <c r="RHV11" s="13"/>
      <c r="RHW11" s="14"/>
      <c r="RHX11" s="15"/>
      <c r="RHY11" s="7"/>
      <c r="RHZ11" s="8"/>
      <c r="RIB11" s="10"/>
      <c r="RIC11" s="11"/>
      <c r="RID11" s="12"/>
      <c r="RIE11" s="13"/>
      <c r="RIF11" s="14"/>
      <c r="RIG11" s="15"/>
      <c r="RIH11" s="7"/>
      <c r="RII11" s="8"/>
      <c r="RIK11" s="10"/>
      <c r="RIL11" s="11"/>
      <c r="RIM11" s="12"/>
      <c r="RIN11" s="13"/>
      <c r="RIO11" s="14"/>
      <c r="RIP11" s="15"/>
      <c r="RIQ11" s="7"/>
      <c r="RIR11" s="8"/>
      <c r="RIT11" s="10"/>
      <c r="RIU11" s="11"/>
      <c r="RIV11" s="12"/>
      <c r="RIW11" s="13"/>
      <c r="RIX11" s="14"/>
      <c r="RIY11" s="15"/>
      <c r="RIZ11" s="7"/>
      <c r="RJA11" s="8"/>
      <c r="RJC11" s="10"/>
      <c r="RJD11" s="11"/>
      <c r="RJE11" s="12"/>
      <c r="RJF11" s="13"/>
      <c r="RJG11" s="14"/>
      <c r="RJH11" s="15"/>
      <c r="RJI11" s="7"/>
      <c r="RJJ11" s="8"/>
      <c r="RJL11" s="10"/>
      <c r="RJM11" s="11"/>
      <c r="RJN11" s="12"/>
      <c r="RJO11" s="13"/>
      <c r="RJP11" s="14"/>
      <c r="RJQ11" s="15"/>
      <c r="RJR11" s="7"/>
      <c r="RJS11" s="8"/>
      <c r="RJU11" s="10"/>
      <c r="RJV11" s="11"/>
      <c r="RJW11" s="12"/>
      <c r="RJX11" s="13"/>
      <c r="RJY11" s="14"/>
      <c r="RJZ11" s="15"/>
      <c r="RKA11" s="7"/>
      <c r="RKB11" s="8"/>
      <c r="RKD11" s="10"/>
      <c r="RKE11" s="11"/>
      <c r="RKF11" s="12"/>
      <c r="RKG11" s="13"/>
      <c r="RKH11" s="14"/>
      <c r="RKI11" s="15"/>
      <c r="RKJ11" s="7"/>
      <c r="RKK11" s="8"/>
      <c r="RKM11" s="10"/>
      <c r="RKN11" s="11"/>
      <c r="RKO11" s="12"/>
      <c r="RKP11" s="13"/>
      <c r="RKQ11" s="14"/>
      <c r="RKR11" s="15"/>
      <c r="RKS11" s="7"/>
      <c r="RKT11" s="8"/>
      <c r="RKV11" s="10"/>
      <c r="RKW11" s="11"/>
      <c r="RKX11" s="12"/>
      <c r="RKY11" s="13"/>
      <c r="RKZ11" s="14"/>
      <c r="RLA11" s="15"/>
      <c r="RLB11" s="7"/>
      <c r="RLC11" s="8"/>
      <c r="RLE11" s="10"/>
      <c r="RLF11" s="11"/>
      <c r="RLG11" s="12"/>
      <c r="RLH11" s="13"/>
      <c r="RLI11" s="14"/>
      <c r="RLJ11" s="15"/>
      <c r="RLK11" s="7"/>
      <c r="RLL11" s="8"/>
      <c r="RLN11" s="10"/>
      <c r="RLO11" s="11"/>
      <c r="RLP11" s="12"/>
      <c r="RLQ11" s="13"/>
      <c r="RLR11" s="14"/>
      <c r="RLS11" s="15"/>
      <c r="RLT11" s="7"/>
      <c r="RLU11" s="8"/>
      <c r="RLW11" s="10"/>
      <c r="RLX11" s="11"/>
      <c r="RLY11" s="12"/>
      <c r="RLZ11" s="13"/>
      <c r="RMA11" s="14"/>
      <c r="RMB11" s="15"/>
      <c r="RMC11" s="7"/>
      <c r="RMD11" s="8"/>
      <c r="RMF11" s="10"/>
      <c r="RMG11" s="11"/>
      <c r="RMH11" s="12"/>
      <c r="RMI11" s="13"/>
      <c r="RMJ11" s="14"/>
      <c r="RMK11" s="15"/>
      <c r="RML11" s="7"/>
      <c r="RMM11" s="8"/>
      <c r="RMO11" s="10"/>
      <c r="RMP11" s="11"/>
      <c r="RMQ11" s="12"/>
      <c r="RMR11" s="13"/>
      <c r="RMS11" s="14"/>
      <c r="RMT11" s="15"/>
      <c r="RMU11" s="7"/>
      <c r="RMV11" s="8"/>
      <c r="RMX11" s="10"/>
      <c r="RMY11" s="11"/>
      <c r="RMZ11" s="12"/>
      <c r="RNA11" s="13"/>
      <c r="RNB11" s="14"/>
      <c r="RNC11" s="15"/>
      <c r="RND11" s="7"/>
      <c r="RNE11" s="8"/>
      <c r="RNG11" s="10"/>
      <c r="RNH11" s="11"/>
      <c r="RNI11" s="12"/>
      <c r="RNJ11" s="13"/>
      <c r="RNK11" s="14"/>
      <c r="RNL11" s="15"/>
      <c r="RNM11" s="7"/>
      <c r="RNN11" s="8"/>
      <c r="RNP11" s="10"/>
      <c r="RNQ11" s="11"/>
      <c r="RNR11" s="12"/>
      <c r="RNS11" s="13"/>
      <c r="RNT11" s="14"/>
      <c r="RNU11" s="15"/>
      <c r="RNV11" s="7"/>
      <c r="RNW11" s="8"/>
      <c r="RNY11" s="10"/>
      <c r="RNZ11" s="11"/>
      <c r="ROA11" s="12"/>
      <c r="ROB11" s="13"/>
      <c r="ROC11" s="14"/>
      <c r="ROD11" s="15"/>
      <c r="ROE11" s="7"/>
      <c r="ROF11" s="8"/>
      <c r="ROH11" s="10"/>
      <c r="ROI11" s="11"/>
      <c r="ROJ11" s="12"/>
      <c r="ROK11" s="13"/>
      <c r="ROL11" s="14"/>
      <c r="ROM11" s="15"/>
      <c r="RON11" s="7"/>
      <c r="ROO11" s="8"/>
      <c r="ROQ11" s="10"/>
      <c r="ROR11" s="11"/>
      <c r="ROS11" s="12"/>
      <c r="ROT11" s="13"/>
      <c r="ROU11" s="14"/>
      <c r="ROV11" s="15"/>
      <c r="ROW11" s="7"/>
      <c r="ROX11" s="8"/>
      <c r="ROZ11" s="10"/>
      <c r="RPA11" s="11"/>
      <c r="RPB11" s="12"/>
      <c r="RPC11" s="13"/>
      <c r="RPD11" s="14"/>
      <c r="RPE11" s="15"/>
      <c r="RPF11" s="7"/>
      <c r="RPG11" s="8"/>
      <c r="RPI11" s="10"/>
      <c r="RPJ11" s="11"/>
      <c r="RPK11" s="12"/>
      <c r="RPL11" s="13"/>
      <c r="RPM11" s="14"/>
      <c r="RPN11" s="15"/>
      <c r="RPO11" s="7"/>
      <c r="RPP11" s="8"/>
      <c r="RPR11" s="10"/>
      <c r="RPS11" s="11"/>
      <c r="RPT11" s="12"/>
      <c r="RPU11" s="13"/>
      <c r="RPV11" s="14"/>
      <c r="RPW11" s="15"/>
      <c r="RPX11" s="7"/>
      <c r="RPY11" s="8"/>
      <c r="RQA11" s="10"/>
      <c r="RQB11" s="11"/>
      <c r="RQC11" s="12"/>
      <c r="RQD11" s="13"/>
      <c r="RQE11" s="14"/>
      <c r="RQF11" s="15"/>
      <c r="RQG11" s="7"/>
      <c r="RQH11" s="8"/>
      <c r="RQJ11" s="10"/>
      <c r="RQK11" s="11"/>
      <c r="RQL11" s="12"/>
      <c r="RQM11" s="13"/>
      <c r="RQN11" s="14"/>
      <c r="RQO11" s="15"/>
      <c r="RQP11" s="7"/>
      <c r="RQQ11" s="8"/>
      <c r="RQS11" s="10"/>
      <c r="RQT11" s="11"/>
      <c r="RQU11" s="12"/>
      <c r="RQV11" s="13"/>
      <c r="RQW11" s="14"/>
      <c r="RQX11" s="15"/>
      <c r="RQY11" s="7"/>
      <c r="RQZ11" s="8"/>
      <c r="RRB11" s="10"/>
      <c r="RRC11" s="11"/>
      <c r="RRD11" s="12"/>
      <c r="RRE11" s="13"/>
      <c r="RRF11" s="14"/>
      <c r="RRG11" s="15"/>
      <c r="RRH11" s="7"/>
      <c r="RRI11" s="8"/>
      <c r="RRK11" s="10"/>
      <c r="RRL11" s="11"/>
      <c r="RRM11" s="12"/>
      <c r="RRN11" s="13"/>
      <c r="RRO11" s="14"/>
      <c r="RRP11" s="15"/>
      <c r="RRQ11" s="7"/>
      <c r="RRR11" s="8"/>
      <c r="RRT11" s="10"/>
      <c r="RRU11" s="11"/>
      <c r="RRV11" s="12"/>
      <c r="RRW11" s="13"/>
      <c r="RRX11" s="14"/>
      <c r="RRY11" s="15"/>
      <c r="RRZ11" s="7"/>
      <c r="RSA11" s="8"/>
      <c r="RSC11" s="10"/>
      <c r="RSD11" s="11"/>
      <c r="RSE11" s="12"/>
      <c r="RSF11" s="13"/>
      <c r="RSG11" s="14"/>
      <c r="RSH11" s="15"/>
      <c r="RSI11" s="7"/>
      <c r="RSJ11" s="8"/>
      <c r="RSL11" s="10"/>
      <c r="RSM11" s="11"/>
      <c r="RSN11" s="12"/>
      <c r="RSO11" s="13"/>
      <c r="RSP11" s="14"/>
      <c r="RSQ11" s="15"/>
      <c r="RSR11" s="7"/>
      <c r="RSS11" s="8"/>
      <c r="RSU11" s="10"/>
      <c r="RSV11" s="11"/>
      <c r="RSW11" s="12"/>
      <c r="RSX11" s="13"/>
      <c r="RSY11" s="14"/>
      <c r="RSZ11" s="15"/>
      <c r="RTA11" s="7"/>
      <c r="RTB11" s="8"/>
      <c r="RTD11" s="10"/>
      <c r="RTE11" s="11"/>
      <c r="RTF11" s="12"/>
      <c r="RTG11" s="13"/>
      <c r="RTH11" s="14"/>
      <c r="RTI11" s="15"/>
      <c r="RTJ11" s="7"/>
      <c r="RTK11" s="8"/>
      <c r="RTM11" s="10"/>
      <c r="RTN11" s="11"/>
      <c r="RTO11" s="12"/>
      <c r="RTP11" s="13"/>
      <c r="RTQ11" s="14"/>
      <c r="RTR11" s="15"/>
      <c r="RTS11" s="7"/>
      <c r="RTT11" s="8"/>
      <c r="RTV11" s="10"/>
      <c r="RTW11" s="11"/>
      <c r="RTX11" s="12"/>
      <c r="RTY11" s="13"/>
      <c r="RTZ11" s="14"/>
      <c r="RUA11" s="15"/>
      <c r="RUB11" s="7"/>
      <c r="RUC11" s="8"/>
      <c r="RUE11" s="10"/>
      <c r="RUF11" s="11"/>
      <c r="RUG11" s="12"/>
      <c r="RUH11" s="13"/>
      <c r="RUI11" s="14"/>
      <c r="RUJ11" s="15"/>
      <c r="RUK11" s="7"/>
      <c r="RUL11" s="8"/>
      <c r="RUN11" s="10"/>
      <c r="RUO11" s="11"/>
      <c r="RUP11" s="12"/>
      <c r="RUQ11" s="13"/>
      <c r="RUR11" s="14"/>
      <c r="RUS11" s="15"/>
      <c r="RUT11" s="7"/>
      <c r="RUU11" s="8"/>
      <c r="RUW11" s="10"/>
      <c r="RUX11" s="11"/>
      <c r="RUY11" s="12"/>
      <c r="RUZ11" s="13"/>
      <c r="RVA11" s="14"/>
      <c r="RVB11" s="15"/>
      <c r="RVC11" s="7"/>
      <c r="RVD11" s="8"/>
      <c r="RVF11" s="10"/>
      <c r="RVG11" s="11"/>
      <c r="RVH11" s="12"/>
      <c r="RVI11" s="13"/>
      <c r="RVJ11" s="14"/>
      <c r="RVK11" s="15"/>
      <c r="RVL11" s="7"/>
      <c r="RVM11" s="8"/>
      <c r="RVO11" s="10"/>
      <c r="RVP11" s="11"/>
      <c r="RVQ11" s="12"/>
      <c r="RVR11" s="13"/>
      <c r="RVS11" s="14"/>
      <c r="RVT11" s="15"/>
      <c r="RVU11" s="7"/>
      <c r="RVV11" s="8"/>
      <c r="RVX11" s="10"/>
      <c r="RVY11" s="11"/>
      <c r="RVZ11" s="12"/>
      <c r="RWA11" s="13"/>
      <c r="RWB11" s="14"/>
      <c r="RWC11" s="15"/>
      <c r="RWD11" s="7"/>
      <c r="RWE11" s="8"/>
      <c r="RWG11" s="10"/>
      <c r="RWH11" s="11"/>
      <c r="RWI11" s="12"/>
      <c r="RWJ11" s="13"/>
      <c r="RWK11" s="14"/>
      <c r="RWL11" s="15"/>
      <c r="RWM11" s="7"/>
      <c r="RWN11" s="8"/>
      <c r="RWP11" s="10"/>
      <c r="RWQ11" s="11"/>
      <c r="RWR11" s="12"/>
      <c r="RWS11" s="13"/>
      <c r="RWT11" s="14"/>
      <c r="RWU11" s="15"/>
      <c r="RWV11" s="7"/>
      <c r="RWW11" s="8"/>
      <c r="RWY11" s="10"/>
      <c r="RWZ11" s="11"/>
      <c r="RXA11" s="12"/>
      <c r="RXB11" s="13"/>
      <c r="RXC11" s="14"/>
      <c r="RXD11" s="15"/>
      <c r="RXE11" s="7"/>
      <c r="RXF11" s="8"/>
      <c r="RXH11" s="10"/>
      <c r="RXI11" s="11"/>
      <c r="RXJ11" s="12"/>
      <c r="RXK11" s="13"/>
      <c r="RXL11" s="14"/>
      <c r="RXM11" s="15"/>
      <c r="RXN11" s="7"/>
      <c r="RXO11" s="8"/>
      <c r="RXQ11" s="10"/>
      <c r="RXR11" s="11"/>
      <c r="RXS11" s="12"/>
      <c r="RXT11" s="13"/>
      <c r="RXU11" s="14"/>
      <c r="RXV11" s="15"/>
      <c r="RXW11" s="7"/>
      <c r="RXX11" s="8"/>
      <c r="RXZ11" s="10"/>
      <c r="RYA11" s="11"/>
      <c r="RYB11" s="12"/>
      <c r="RYC11" s="13"/>
      <c r="RYD11" s="14"/>
      <c r="RYE11" s="15"/>
      <c r="RYF11" s="7"/>
      <c r="RYG11" s="8"/>
      <c r="RYI11" s="10"/>
      <c r="RYJ11" s="11"/>
      <c r="RYK11" s="12"/>
      <c r="RYL11" s="13"/>
      <c r="RYM11" s="14"/>
      <c r="RYN11" s="15"/>
      <c r="RYO11" s="7"/>
      <c r="RYP11" s="8"/>
      <c r="RYR11" s="10"/>
      <c r="RYS11" s="11"/>
      <c r="RYT11" s="12"/>
      <c r="RYU11" s="13"/>
      <c r="RYV11" s="14"/>
      <c r="RYW11" s="15"/>
      <c r="RYX11" s="7"/>
      <c r="RYY11" s="8"/>
      <c r="RZA11" s="10"/>
      <c r="RZB11" s="11"/>
      <c r="RZC11" s="12"/>
      <c r="RZD11" s="13"/>
      <c r="RZE11" s="14"/>
      <c r="RZF11" s="15"/>
      <c r="RZG11" s="7"/>
      <c r="RZH11" s="8"/>
      <c r="RZJ11" s="10"/>
      <c r="RZK11" s="11"/>
      <c r="RZL11" s="12"/>
      <c r="RZM11" s="13"/>
      <c r="RZN11" s="14"/>
      <c r="RZO11" s="15"/>
      <c r="RZP11" s="7"/>
      <c r="RZQ11" s="8"/>
      <c r="RZS11" s="10"/>
      <c r="RZT11" s="11"/>
      <c r="RZU11" s="12"/>
      <c r="RZV11" s="13"/>
      <c r="RZW11" s="14"/>
      <c r="RZX11" s="15"/>
      <c r="RZY11" s="7"/>
      <c r="RZZ11" s="8"/>
      <c r="SAB11" s="10"/>
      <c r="SAC11" s="11"/>
      <c r="SAD11" s="12"/>
      <c r="SAE11" s="13"/>
      <c r="SAF11" s="14"/>
      <c r="SAG11" s="15"/>
      <c r="SAH11" s="7"/>
      <c r="SAI11" s="8"/>
      <c r="SAK11" s="10"/>
      <c r="SAL11" s="11"/>
      <c r="SAM11" s="12"/>
      <c r="SAN11" s="13"/>
      <c r="SAO11" s="14"/>
      <c r="SAP11" s="15"/>
      <c r="SAQ11" s="7"/>
      <c r="SAR11" s="8"/>
      <c r="SAT11" s="10"/>
      <c r="SAU11" s="11"/>
      <c r="SAV11" s="12"/>
      <c r="SAW11" s="13"/>
      <c r="SAX11" s="14"/>
      <c r="SAY11" s="15"/>
      <c r="SAZ11" s="7"/>
      <c r="SBA11" s="8"/>
      <c r="SBC11" s="10"/>
      <c r="SBD11" s="11"/>
      <c r="SBE11" s="12"/>
      <c r="SBF11" s="13"/>
      <c r="SBG11" s="14"/>
      <c r="SBH11" s="15"/>
      <c r="SBI11" s="7"/>
      <c r="SBJ11" s="8"/>
      <c r="SBL11" s="10"/>
      <c r="SBM11" s="11"/>
      <c r="SBN11" s="12"/>
      <c r="SBO11" s="13"/>
      <c r="SBP11" s="14"/>
      <c r="SBQ11" s="15"/>
      <c r="SBR11" s="7"/>
      <c r="SBS11" s="8"/>
      <c r="SBU11" s="10"/>
      <c r="SBV11" s="11"/>
      <c r="SBW11" s="12"/>
      <c r="SBX11" s="13"/>
      <c r="SBY11" s="14"/>
      <c r="SBZ11" s="15"/>
      <c r="SCA11" s="7"/>
      <c r="SCB11" s="8"/>
      <c r="SCD11" s="10"/>
      <c r="SCE11" s="11"/>
      <c r="SCF11" s="12"/>
      <c r="SCG11" s="13"/>
      <c r="SCH11" s="14"/>
      <c r="SCI11" s="15"/>
      <c r="SCJ11" s="7"/>
      <c r="SCK11" s="8"/>
      <c r="SCM11" s="10"/>
      <c r="SCN11" s="11"/>
      <c r="SCO11" s="12"/>
      <c r="SCP11" s="13"/>
      <c r="SCQ11" s="14"/>
      <c r="SCR11" s="15"/>
      <c r="SCS11" s="7"/>
      <c r="SCT11" s="8"/>
      <c r="SCV11" s="10"/>
      <c r="SCW11" s="11"/>
      <c r="SCX11" s="12"/>
      <c r="SCY11" s="13"/>
      <c r="SCZ11" s="14"/>
      <c r="SDA11" s="15"/>
      <c r="SDB11" s="7"/>
      <c r="SDC11" s="8"/>
      <c r="SDE11" s="10"/>
      <c r="SDF11" s="11"/>
      <c r="SDG11" s="12"/>
      <c r="SDH11" s="13"/>
      <c r="SDI11" s="14"/>
      <c r="SDJ11" s="15"/>
      <c r="SDK11" s="7"/>
      <c r="SDL11" s="8"/>
      <c r="SDN11" s="10"/>
      <c r="SDO11" s="11"/>
      <c r="SDP11" s="12"/>
      <c r="SDQ11" s="13"/>
      <c r="SDR11" s="14"/>
      <c r="SDS11" s="15"/>
      <c r="SDT11" s="7"/>
      <c r="SDU11" s="8"/>
      <c r="SDW11" s="10"/>
      <c r="SDX11" s="11"/>
      <c r="SDY11" s="12"/>
      <c r="SDZ11" s="13"/>
      <c r="SEA11" s="14"/>
      <c r="SEB11" s="15"/>
      <c r="SEC11" s="7"/>
      <c r="SED11" s="8"/>
      <c r="SEF11" s="10"/>
      <c r="SEG11" s="11"/>
      <c r="SEH11" s="12"/>
      <c r="SEI11" s="13"/>
      <c r="SEJ11" s="14"/>
      <c r="SEK11" s="15"/>
      <c r="SEL11" s="7"/>
      <c r="SEM11" s="8"/>
      <c r="SEO11" s="10"/>
      <c r="SEP11" s="11"/>
      <c r="SEQ11" s="12"/>
      <c r="SER11" s="13"/>
      <c r="SES11" s="14"/>
      <c r="SET11" s="15"/>
      <c r="SEU11" s="7"/>
      <c r="SEV11" s="8"/>
      <c r="SEX11" s="10"/>
      <c r="SEY11" s="11"/>
      <c r="SEZ11" s="12"/>
      <c r="SFA11" s="13"/>
      <c r="SFB11" s="14"/>
      <c r="SFC11" s="15"/>
      <c r="SFD11" s="7"/>
      <c r="SFE11" s="8"/>
      <c r="SFG11" s="10"/>
      <c r="SFH11" s="11"/>
      <c r="SFI11" s="12"/>
      <c r="SFJ11" s="13"/>
      <c r="SFK11" s="14"/>
      <c r="SFL11" s="15"/>
      <c r="SFM11" s="7"/>
      <c r="SFN11" s="8"/>
      <c r="SFP11" s="10"/>
      <c r="SFQ11" s="11"/>
      <c r="SFR11" s="12"/>
      <c r="SFS11" s="13"/>
      <c r="SFT11" s="14"/>
      <c r="SFU11" s="15"/>
      <c r="SFV11" s="7"/>
      <c r="SFW11" s="8"/>
      <c r="SFY11" s="10"/>
      <c r="SFZ11" s="11"/>
      <c r="SGA11" s="12"/>
      <c r="SGB11" s="13"/>
      <c r="SGC11" s="14"/>
      <c r="SGD11" s="15"/>
      <c r="SGE11" s="7"/>
      <c r="SGF11" s="8"/>
      <c r="SGH11" s="10"/>
      <c r="SGI11" s="11"/>
      <c r="SGJ11" s="12"/>
      <c r="SGK11" s="13"/>
      <c r="SGL11" s="14"/>
      <c r="SGM11" s="15"/>
      <c r="SGN11" s="7"/>
      <c r="SGO11" s="8"/>
      <c r="SGQ11" s="10"/>
      <c r="SGR11" s="11"/>
      <c r="SGS11" s="12"/>
      <c r="SGT11" s="13"/>
      <c r="SGU11" s="14"/>
      <c r="SGV11" s="15"/>
      <c r="SGW11" s="7"/>
      <c r="SGX11" s="8"/>
      <c r="SGZ11" s="10"/>
      <c r="SHA11" s="11"/>
      <c r="SHB11" s="12"/>
      <c r="SHC11" s="13"/>
      <c r="SHD11" s="14"/>
      <c r="SHE11" s="15"/>
      <c r="SHF11" s="7"/>
      <c r="SHG11" s="8"/>
      <c r="SHI11" s="10"/>
      <c r="SHJ11" s="11"/>
      <c r="SHK11" s="12"/>
      <c r="SHL11" s="13"/>
      <c r="SHM11" s="14"/>
      <c r="SHN11" s="15"/>
      <c r="SHO11" s="7"/>
      <c r="SHP11" s="8"/>
      <c r="SHR11" s="10"/>
      <c r="SHS11" s="11"/>
      <c r="SHT11" s="12"/>
      <c r="SHU11" s="13"/>
      <c r="SHV11" s="14"/>
      <c r="SHW11" s="15"/>
      <c r="SHX11" s="7"/>
      <c r="SHY11" s="8"/>
      <c r="SIA11" s="10"/>
      <c r="SIB11" s="11"/>
      <c r="SIC11" s="12"/>
      <c r="SID11" s="13"/>
      <c r="SIE11" s="14"/>
      <c r="SIF11" s="15"/>
      <c r="SIG11" s="7"/>
      <c r="SIH11" s="8"/>
      <c r="SIJ11" s="10"/>
      <c r="SIK11" s="11"/>
      <c r="SIL11" s="12"/>
      <c r="SIM11" s="13"/>
      <c r="SIN11" s="14"/>
      <c r="SIO11" s="15"/>
      <c r="SIP11" s="7"/>
      <c r="SIQ11" s="8"/>
      <c r="SIS11" s="10"/>
      <c r="SIT11" s="11"/>
      <c r="SIU11" s="12"/>
      <c r="SIV11" s="13"/>
      <c r="SIW11" s="14"/>
      <c r="SIX11" s="15"/>
      <c r="SIY11" s="7"/>
      <c r="SIZ11" s="8"/>
      <c r="SJB11" s="10"/>
      <c r="SJC11" s="11"/>
      <c r="SJD11" s="12"/>
      <c r="SJE11" s="13"/>
      <c r="SJF11" s="14"/>
      <c r="SJG11" s="15"/>
      <c r="SJH11" s="7"/>
      <c r="SJI11" s="8"/>
      <c r="SJK11" s="10"/>
      <c r="SJL11" s="11"/>
      <c r="SJM11" s="12"/>
      <c r="SJN11" s="13"/>
      <c r="SJO11" s="14"/>
      <c r="SJP11" s="15"/>
      <c r="SJQ11" s="7"/>
      <c r="SJR11" s="8"/>
      <c r="SJT11" s="10"/>
      <c r="SJU11" s="11"/>
      <c r="SJV11" s="12"/>
      <c r="SJW11" s="13"/>
      <c r="SJX11" s="14"/>
      <c r="SJY11" s="15"/>
      <c r="SJZ11" s="7"/>
      <c r="SKA11" s="8"/>
      <c r="SKC11" s="10"/>
      <c r="SKD11" s="11"/>
      <c r="SKE11" s="12"/>
      <c r="SKF11" s="13"/>
      <c r="SKG11" s="14"/>
      <c r="SKH11" s="15"/>
      <c r="SKI11" s="7"/>
      <c r="SKJ11" s="8"/>
      <c r="SKL11" s="10"/>
      <c r="SKM11" s="11"/>
      <c r="SKN11" s="12"/>
      <c r="SKO11" s="13"/>
      <c r="SKP11" s="14"/>
      <c r="SKQ11" s="15"/>
      <c r="SKR11" s="7"/>
      <c r="SKS11" s="8"/>
      <c r="SKU11" s="10"/>
      <c r="SKV11" s="11"/>
      <c r="SKW11" s="12"/>
      <c r="SKX11" s="13"/>
      <c r="SKY11" s="14"/>
      <c r="SKZ11" s="15"/>
      <c r="SLA11" s="7"/>
      <c r="SLB11" s="8"/>
      <c r="SLD11" s="10"/>
      <c r="SLE11" s="11"/>
      <c r="SLF11" s="12"/>
      <c r="SLG11" s="13"/>
      <c r="SLH11" s="14"/>
      <c r="SLI11" s="15"/>
      <c r="SLJ11" s="7"/>
      <c r="SLK11" s="8"/>
      <c r="SLM11" s="10"/>
      <c r="SLN11" s="11"/>
      <c r="SLO11" s="12"/>
      <c r="SLP11" s="13"/>
      <c r="SLQ11" s="14"/>
      <c r="SLR11" s="15"/>
      <c r="SLS11" s="7"/>
      <c r="SLT11" s="8"/>
      <c r="SLV11" s="10"/>
      <c r="SLW11" s="11"/>
      <c r="SLX11" s="12"/>
      <c r="SLY11" s="13"/>
      <c r="SLZ11" s="14"/>
      <c r="SMA11" s="15"/>
      <c r="SMB11" s="7"/>
      <c r="SMC11" s="8"/>
      <c r="SME11" s="10"/>
      <c r="SMF11" s="11"/>
      <c r="SMG11" s="12"/>
      <c r="SMH11" s="13"/>
      <c r="SMI11" s="14"/>
      <c r="SMJ11" s="15"/>
      <c r="SMK11" s="7"/>
      <c r="SML11" s="8"/>
      <c r="SMN11" s="10"/>
      <c r="SMO11" s="11"/>
      <c r="SMP11" s="12"/>
      <c r="SMQ11" s="13"/>
      <c r="SMR11" s="14"/>
      <c r="SMS11" s="15"/>
      <c r="SMT11" s="7"/>
      <c r="SMU11" s="8"/>
      <c r="SMW11" s="10"/>
      <c r="SMX11" s="11"/>
      <c r="SMY11" s="12"/>
      <c r="SMZ11" s="13"/>
      <c r="SNA11" s="14"/>
      <c r="SNB11" s="15"/>
      <c r="SNC11" s="7"/>
      <c r="SND11" s="8"/>
      <c r="SNF11" s="10"/>
      <c r="SNG11" s="11"/>
      <c r="SNH11" s="12"/>
      <c r="SNI11" s="13"/>
      <c r="SNJ11" s="14"/>
      <c r="SNK11" s="15"/>
      <c r="SNL11" s="7"/>
      <c r="SNM11" s="8"/>
      <c r="SNO11" s="10"/>
      <c r="SNP11" s="11"/>
      <c r="SNQ11" s="12"/>
      <c r="SNR11" s="13"/>
      <c r="SNS11" s="14"/>
      <c r="SNT11" s="15"/>
      <c r="SNU11" s="7"/>
      <c r="SNV11" s="8"/>
      <c r="SNX11" s="10"/>
      <c r="SNY11" s="11"/>
      <c r="SNZ11" s="12"/>
      <c r="SOA11" s="13"/>
      <c r="SOB11" s="14"/>
      <c r="SOC11" s="15"/>
      <c r="SOD11" s="7"/>
      <c r="SOE11" s="8"/>
      <c r="SOG11" s="10"/>
      <c r="SOH11" s="11"/>
      <c r="SOI11" s="12"/>
      <c r="SOJ11" s="13"/>
      <c r="SOK11" s="14"/>
      <c r="SOL11" s="15"/>
      <c r="SOM11" s="7"/>
      <c r="SON11" s="8"/>
      <c r="SOP11" s="10"/>
      <c r="SOQ11" s="11"/>
      <c r="SOR11" s="12"/>
      <c r="SOS11" s="13"/>
      <c r="SOT11" s="14"/>
      <c r="SOU11" s="15"/>
      <c r="SOV11" s="7"/>
      <c r="SOW11" s="8"/>
      <c r="SOY11" s="10"/>
      <c r="SOZ11" s="11"/>
      <c r="SPA11" s="12"/>
      <c r="SPB11" s="13"/>
      <c r="SPC11" s="14"/>
      <c r="SPD11" s="15"/>
      <c r="SPE11" s="7"/>
      <c r="SPF11" s="8"/>
      <c r="SPH11" s="10"/>
      <c r="SPI11" s="11"/>
      <c r="SPJ11" s="12"/>
      <c r="SPK11" s="13"/>
      <c r="SPL11" s="14"/>
      <c r="SPM11" s="15"/>
      <c r="SPN11" s="7"/>
      <c r="SPO11" s="8"/>
      <c r="SPQ11" s="10"/>
      <c r="SPR11" s="11"/>
      <c r="SPS11" s="12"/>
      <c r="SPT11" s="13"/>
      <c r="SPU11" s="14"/>
      <c r="SPV11" s="15"/>
      <c r="SPW11" s="7"/>
      <c r="SPX11" s="8"/>
      <c r="SPZ11" s="10"/>
      <c r="SQA11" s="11"/>
      <c r="SQB11" s="12"/>
      <c r="SQC11" s="13"/>
      <c r="SQD11" s="14"/>
      <c r="SQE11" s="15"/>
      <c r="SQF11" s="7"/>
      <c r="SQG11" s="8"/>
      <c r="SQI11" s="10"/>
      <c r="SQJ11" s="11"/>
      <c r="SQK11" s="12"/>
      <c r="SQL11" s="13"/>
      <c r="SQM11" s="14"/>
      <c r="SQN11" s="15"/>
      <c r="SQO11" s="7"/>
      <c r="SQP11" s="8"/>
      <c r="SQR11" s="10"/>
      <c r="SQS11" s="11"/>
      <c r="SQT11" s="12"/>
      <c r="SQU11" s="13"/>
      <c r="SQV11" s="14"/>
      <c r="SQW11" s="15"/>
      <c r="SQX11" s="7"/>
      <c r="SQY11" s="8"/>
      <c r="SRA11" s="10"/>
      <c r="SRB11" s="11"/>
      <c r="SRC11" s="12"/>
      <c r="SRD11" s="13"/>
      <c r="SRE11" s="14"/>
      <c r="SRF11" s="15"/>
      <c r="SRG11" s="7"/>
      <c r="SRH11" s="8"/>
      <c r="SRJ11" s="10"/>
      <c r="SRK11" s="11"/>
      <c r="SRL11" s="12"/>
      <c r="SRM11" s="13"/>
      <c r="SRN11" s="14"/>
      <c r="SRO11" s="15"/>
      <c r="SRP11" s="7"/>
      <c r="SRQ11" s="8"/>
      <c r="SRS11" s="10"/>
      <c r="SRT11" s="11"/>
      <c r="SRU11" s="12"/>
      <c r="SRV11" s="13"/>
      <c r="SRW11" s="14"/>
      <c r="SRX11" s="15"/>
      <c r="SRY11" s="7"/>
      <c r="SRZ11" s="8"/>
      <c r="SSB11" s="10"/>
      <c r="SSC11" s="11"/>
      <c r="SSD11" s="12"/>
      <c r="SSE11" s="13"/>
      <c r="SSF11" s="14"/>
      <c r="SSG11" s="15"/>
      <c r="SSH11" s="7"/>
      <c r="SSI11" s="8"/>
      <c r="SSK11" s="10"/>
      <c r="SSL11" s="11"/>
      <c r="SSM11" s="12"/>
      <c r="SSN11" s="13"/>
      <c r="SSO11" s="14"/>
      <c r="SSP11" s="15"/>
      <c r="SSQ11" s="7"/>
      <c r="SSR11" s="8"/>
      <c r="SST11" s="10"/>
      <c r="SSU11" s="11"/>
      <c r="SSV11" s="12"/>
      <c r="SSW11" s="13"/>
      <c r="SSX11" s="14"/>
      <c r="SSY11" s="15"/>
      <c r="SSZ11" s="7"/>
      <c r="STA11" s="8"/>
      <c r="STC11" s="10"/>
      <c r="STD11" s="11"/>
      <c r="STE11" s="12"/>
      <c r="STF11" s="13"/>
      <c r="STG11" s="14"/>
      <c r="STH11" s="15"/>
      <c r="STI11" s="7"/>
      <c r="STJ11" s="8"/>
      <c r="STL11" s="10"/>
      <c r="STM11" s="11"/>
      <c r="STN11" s="12"/>
      <c r="STO11" s="13"/>
      <c r="STP11" s="14"/>
      <c r="STQ11" s="15"/>
      <c r="STR11" s="7"/>
      <c r="STS11" s="8"/>
      <c r="STU11" s="10"/>
      <c r="STV11" s="11"/>
      <c r="STW11" s="12"/>
      <c r="STX11" s="13"/>
      <c r="STY11" s="14"/>
      <c r="STZ11" s="15"/>
      <c r="SUA11" s="7"/>
      <c r="SUB11" s="8"/>
      <c r="SUD11" s="10"/>
      <c r="SUE11" s="11"/>
      <c r="SUF11" s="12"/>
      <c r="SUG11" s="13"/>
      <c r="SUH11" s="14"/>
      <c r="SUI11" s="15"/>
      <c r="SUJ11" s="7"/>
      <c r="SUK11" s="8"/>
      <c r="SUM11" s="10"/>
      <c r="SUN11" s="11"/>
      <c r="SUO11" s="12"/>
      <c r="SUP11" s="13"/>
      <c r="SUQ11" s="14"/>
      <c r="SUR11" s="15"/>
      <c r="SUS11" s="7"/>
      <c r="SUT11" s="8"/>
      <c r="SUV11" s="10"/>
      <c r="SUW11" s="11"/>
      <c r="SUX11" s="12"/>
      <c r="SUY11" s="13"/>
      <c r="SUZ11" s="14"/>
      <c r="SVA11" s="15"/>
      <c r="SVB11" s="7"/>
      <c r="SVC11" s="8"/>
      <c r="SVE11" s="10"/>
      <c r="SVF11" s="11"/>
      <c r="SVG11" s="12"/>
      <c r="SVH11" s="13"/>
      <c r="SVI11" s="14"/>
      <c r="SVJ11" s="15"/>
      <c r="SVK11" s="7"/>
      <c r="SVL11" s="8"/>
      <c r="SVN11" s="10"/>
      <c r="SVO11" s="11"/>
      <c r="SVP11" s="12"/>
      <c r="SVQ11" s="13"/>
      <c r="SVR11" s="14"/>
      <c r="SVS11" s="15"/>
      <c r="SVT11" s="7"/>
      <c r="SVU11" s="8"/>
      <c r="SVW11" s="10"/>
      <c r="SVX11" s="11"/>
      <c r="SVY11" s="12"/>
      <c r="SVZ11" s="13"/>
      <c r="SWA11" s="14"/>
      <c r="SWB11" s="15"/>
      <c r="SWC11" s="7"/>
      <c r="SWD11" s="8"/>
      <c r="SWF11" s="10"/>
      <c r="SWG11" s="11"/>
      <c r="SWH11" s="12"/>
      <c r="SWI11" s="13"/>
      <c r="SWJ11" s="14"/>
      <c r="SWK11" s="15"/>
      <c r="SWL11" s="7"/>
      <c r="SWM11" s="8"/>
      <c r="SWO11" s="10"/>
      <c r="SWP11" s="11"/>
      <c r="SWQ11" s="12"/>
      <c r="SWR11" s="13"/>
      <c r="SWS11" s="14"/>
      <c r="SWT11" s="15"/>
      <c r="SWU11" s="7"/>
      <c r="SWV11" s="8"/>
      <c r="SWX11" s="10"/>
      <c r="SWY11" s="11"/>
      <c r="SWZ11" s="12"/>
      <c r="SXA11" s="13"/>
      <c r="SXB11" s="14"/>
      <c r="SXC11" s="15"/>
      <c r="SXD11" s="7"/>
      <c r="SXE11" s="8"/>
      <c r="SXG11" s="10"/>
      <c r="SXH11" s="11"/>
      <c r="SXI11" s="12"/>
      <c r="SXJ11" s="13"/>
      <c r="SXK11" s="14"/>
      <c r="SXL11" s="15"/>
      <c r="SXM11" s="7"/>
      <c r="SXN11" s="8"/>
      <c r="SXP11" s="10"/>
      <c r="SXQ11" s="11"/>
      <c r="SXR11" s="12"/>
      <c r="SXS11" s="13"/>
      <c r="SXT11" s="14"/>
      <c r="SXU11" s="15"/>
      <c r="SXV11" s="7"/>
      <c r="SXW11" s="8"/>
      <c r="SXY11" s="10"/>
      <c r="SXZ11" s="11"/>
      <c r="SYA11" s="12"/>
      <c r="SYB11" s="13"/>
      <c r="SYC11" s="14"/>
      <c r="SYD11" s="15"/>
      <c r="SYE11" s="7"/>
      <c r="SYF11" s="8"/>
      <c r="SYH11" s="10"/>
      <c r="SYI11" s="11"/>
      <c r="SYJ11" s="12"/>
      <c r="SYK11" s="13"/>
      <c r="SYL11" s="14"/>
      <c r="SYM11" s="15"/>
      <c r="SYN11" s="7"/>
      <c r="SYO11" s="8"/>
      <c r="SYQ11" s="10"/>
      <c r="SYR11" s="11"/>
      <c r="SYS11" s="12"/>
      <c r="SYT11" s="13"/>
      <c r="SYU11" s="14"/>
      <c r="SYV11" s="15"/>
      <c r="SYW11" s="7"/>
      <c r="SYX11" s="8"/>
      <c r="SYZ11" s="10"/>
      <c r="SZA11" s="11"/>
      <c r="SZB11" s="12"/>
      <c r="SZC11" s="13"/>
      <c r="SZD11" s="14"/>
      <c r="SZE11" s="15"/>
      <c r="SZF11" s="7"/>
      <c r="SZG11" s="8"/>
      <c r="SZI11" s="10"/>
      <c r="SZJ11" s="11"/>
      <c r="SZK11" s="12"/>
      <c r="SZL11" s="13"/>
      <c r="SZM11" s="14"/>
      <c r="SZN11" s="15"/>
      <c r="SZO11" s="7"/>
      <c r="SZP11" s="8"/>
      <c r="SZR11" s="10"/>
      <c r="SZS11" s="11"/>
      <c r="SZT11" s="12"/>
      <c r="SZU11" s="13"/>
      <c r="SZV11" s="14"/>
      <c r="SZW11" s="15"/>
      <c r="SZX11" s="7"/>
      <c r="SZY11" s="8"/>
      <c r="TAA11" s="10"/>
      <c r="TAB11" s="11"/>
      <c r="TAC11" s="12"/>
      <c r="TAD11" s="13"/>
      <c r="TAE11" s="14"/>
      <c r="TAF11" s="15"/>
      <c r="TAG11" s="7"/>
      <c r="TAH11" s="8"/>
      <c r="TAJ11" s="10"/>
      <c r="TAK11" s="11"/>
      <c r="TAL11" s="12"/>
      <c r="TAM11" s="13"/>
      <c r="TAN11" s="14"/>
      <c r="TAO11" s="15"/>
      <c r="TAP11" s="7"/>
      <c r="TAQ11" s="8"/>
      <c r="TAS11" s="10"/>
      <c r="TAT11" s="11"/>
      <c r="TAU11" s="12"/>
      <c r="TAV11" s="13"/>
      <c r="TAW11" s="14"/>
      <c r="TAX11" s="15"/>
      <c r="TAY11" s="7"/>
      <c r="TAZ11" s="8"/>
      <c r="TBB11" s="10"/>
      <c r="TBC11" s="11"/>
      <c r="TBD11" s="12"/>
      <c r="TBE11" s="13"/>
      <c r="TBF11" s="14"/>
      <c r="TBG11" s="15"/>
      <c r="TBH11" s="7"/>
      <c r="TBI11" s="8"/>
      <c r="TBK11" s="10"/>
      <c r="TBL11" s="11"/>
      <c r="TBM11" s="12"/>
      <c r="TBN11" s="13"/>
      <c r="TBO11" s="14"/>
      <c r="TBP11" s="15"/>
      <c r="TBQ11" s="7"/>
      <c r="TBR11" s="8"/>
      <c r="TBT11" s="10"/>
      <c r="TBU11" s="11"/>
      <c r="TBV11" s="12"/>
      <c r="TBW11" s="13"/>
      <c r="TBX11" s="14"/>
      <c r="TBY11" s="15"/>
      <c r="TBZ11" s="7"/>
      <c r="TCA11" s="8"/>
      <c r="TCC11" s="10"/>
      <c r="TCD11" s="11"/>
      <c r="TCE11" s="12"/>
      <c r="TCF11" s="13"/>
      <c r="TCG11" s="14"/>
      <c r="TCH11" s="15"/>
      <c r="TCI11" s="7"/>
      <c r="TCJ11" s="8"/>
      <c r="TCL11" s="10"/>
      <c r="TCM11" s="11"/>
      <c r="TCN11" s="12"/>
      <c r="TCO11" s="13"/>
      <c r="TCP11" s="14"/>
      <c r="TCQ11" s="15"/>
      <c r="TCR11" s="7"/>
      <c r="TCS11" s="8"/>
      <c r="TCU11" s="10"/>
      <c r="TCV11" s="11"/>
      <c r="TCW11" s="12"/>
      <c r="TCX11" s="13"/>
      <c r="TCY11" s="14"/>
      <c r="TCZ11" s="15"/>
      <c r="TDA11" s="7"/>
      <c r="TDB11" s="8"/>
      <c r="TDD11" s="10"/>
      <c r="TDE11" s="11"/>
      <c r="TDF11" s="12"/>
      <c r="TDG11" s="13"/>
      <c r="TDH11" s="14"/>
      <c r="TDI11" s="15"/>
      <c r="TDJ11" s="7"/>
      <c r="TDK11" s="8"/>
      <c r="TDM11" s="10"/>
      <c r="TDN11" s="11"/>
      <c r="TDO11" s="12"/>
      <c r="TDP11" s="13"/>
      <c r="TDQ11" s="14"/>
      <c r="TDR11" s="15"/>
      <c r="TDS11" s="7"/>
      <c r="TDT11" s="8"/>
      <c r="TDV11" s="10"/>
      <c r="TDW11" s="11"/>
      <c r="TDX11" s="12"/>
      <c r="TDY11" s="13"/>
      <c r="TDZ11" s="14"/>
      <c r="TEA11" s="15"/>
      <c r="TEB11" s="7"/>
      <c r="TEC11" s="8"/>
      <c r="TEE11" s="10"/>
      <c r="TEF11" s="11"/>
      <c r="TEG11" s="12"/>
      <c r="TEH11" s="13"/>
      <c r="TEI11" s="14"/>
      <c r="TEJ11" s="15"/>
      <c r="TEK11" s="7"/>
      <c r="TEL11" s="8"/>
      <c r="TEN11" s="10"/>
      <c r="TEO11" s="11"/>
      <c r="TEP11" s="12"/>
      <c r="TEQ11" s="13"/>
      <c r="TER11" s="14"/>
      <c r="TES11" s="15"/>
      <c r="TET11" s="7"/>
      <c r="TEU11" s="8"/>
      <c r="TEW11" s="10"/>
      <c r="TEX11" s="11"/>
      <c r="TEY11" s="12"/>
      <c r="TEZ11" s="13"/>
      <c r="TFA11" s="14"/>
      <c r="TFB11" s="15"/>
      <c r="TFC11" s="7"/>
      <c r="TFD11" s="8"/>
      <c r="TFF11" s="10"/>
      <c r="TFG11" s="11"/>
      <c r="TFH11" s="12"/>
      <c r="TFI11" s="13"/>
      <c r="TFJ11" s="14"/>
      <c r="TFK11" s="15"/>
      <c r="TFL11" s="7"/>
      <c r="TFM11" s="8"/>
      <c r="TFO11" s="10"/>
      <c r="TFP11" s="11"/>
      <c r="TFQ11" s="12"/>
      <c r="TFR11" s="13"/>
      <c r="TFS11" s="14"/>
      <c r="TFT11" s="15"/>
      <c r="TFU11" s="7"/>
      <c r="TFV11" s="8"/>
      <c r="TFX11" s="10"/>
      <c r="TFY11" s="11"/>
      <c r="TFZ11" s="12"/>
      <c r="TGA11" s="13"/>
      <c r="TGB11" s="14"/>
      <c r="TGC11" s="15"/>
      <c r="TGD11" s="7"/>
      <c r="TGE11" s="8"/>
      <c r="TGG11" s="10"/>
      <c r="TGH11" s="11"/>
      <c r="TGI11" s="12"/>
      <c r="TGJ11" s="13"/>
      <c r="TGK11" s="14"/>
      <c r="TGL11" s="15"/>
      <c r="TGM11" s="7"/>
      <c r="TGN11" s="8"/>
      <c r="TGP11" s="10"/>
      <c r="TGQ11" s="11"/>
      <c r="TGR11" s="12"/>
      <c r="TGS11" s="13"/>
      <c r="TGT11" s="14"/>
      <c r="TGU11" s="15"/>
      <c r="TGV11" s="7"/>
      <c r="TGW11" s="8"/>
      <c r="TGY11" s="10"/>
      <c r="TGZ11" s="11"/>
      <c r="THA11" s="12"/>
      <c r="THB11" s="13"/>
      <c r="THC11" s="14"/>
      <c r="THD11" s="15"/>
      <c r="THE11" s="7"/>
      <c r="THF11" s="8"/>
      <c r="THH11" s="10"/>
      <c r="THI11" s="11"/>
      <c r="THJ11" s="12"/>
      <c r="THK11" s="13"/>
      <c r="THL11" s="14"/>
      <c r="THM11" s="15"/>
      <c r="THN11" s="7"/>
      <c r="THO11" s="8"/>
      <c r="THQ11" s="10"/>
      <c r="THR11" s="11"/>
      <c r="THS11" s="12"/>
      <c r="THT11" s="13"/>
      <c r="THU11" s="14"/>
      <c r="THV11" s="15"/>
      <c r="THW11" s="7"/>
      <c r="THX11" s="8"/>
      <c r="THZ11" s="10"/>
      <c r="TIA11" s="11"/>
      <c r="TIB11" s="12"/>
      <c r="TIC11" s="13"/>
      <c r="TID11" s="14"/>
      <c r="TIE11" s="15"/>
      <c r="TIF11" s="7"/>
      <c r="TIG11" s="8"/>
      <c r="TII11" s="10"/>
      <c r="TIJ11" s="11"/>
      <c r="TIK11" s="12"/>
      <c r="TIL11" s="13"/>
      <c r="TIM11" s="14"/>
      <c r="TIN11" s="15"/>
      <c r="TIO11" s="7"/>
      <c r="TIP11" s="8"/>
      <c r="TIR11" s="10"/>
      <c r="TIS11" s="11"/>
      <c r="TIT11" s="12"/>
      <c r="TIU11" s="13"/>
      <c r="TIV11" s="14"/>
      <c r="TIW11" s="15"/>
      <c r="TIX11" s="7"/>
      <c r="TIY11" s="8"/>
      <c r="TJA11" s="10"/>
      <c r="TJB11" s="11"/>
      <c r="TJC11" s="12"/>
      <c r="TJD11" s="13"/>
      <c r="TJE11" s="14"/>
      <c r="TJF11" s="15"/>
      <c r="TJG11" s="7"/>
      <c r="TJH11" s="8"/>
      <c r="TJJ11" s="10"/>
      <c r="TJK11" s="11"/>
      <c r="TJL11" s="12"/>
      <c r="TJM11" s="13"/>
      <c r="TJN11" s="14"/>
      <c r="TJO11" s="15"/>
      <c r="TJP11" s="7"/>
      <c r="TJQ11" s="8"/>
      <c r="TJS11" s="10"/>
      <c r="TJT11" s="11"/>
      <c r="TJU11" s="12"/>
      <c r="TJV11" s="13"/>
      <c r="TJW11" s="14"/>
      <c r="TJX11" s="15"/>
      <c r="TJY11" s="7"/>
      <c r="TJZ11" s="8"/>
      <c r="TKB11" s="10"/>
      <c r="TKC11" s="11"/>
      <c r="TKD11" s="12"/>
      <c r="TKE11" s="13"/>
      <c r="TKF11" s="14"/>
      <c r="TKG11" s="15"/>
      <c r="TKH11" s="7"/>
      <c r="TKI11" s="8"/>
      <c r="TKK11" s="10"/>
      <c r="TKL11" s="11"/>
      <c r="TKM11" s="12"/>
      <c r="TKN11" s="13"/>
      <c r="TKO11" s="14"/>
      <c r="TKP11" s="15"/>
      <c r="TKQ11" s="7"/>
      <c r="TKR11" s="8"/>
      <c r="TKT11" s="10"/>
      <c r="TKU11" s="11"/>
      <c r="TKV11" s="12"/>
      <c r="TKW11" s="13"/>
      <c r="TKX11" s="14"/>
      <c r="TKY11" s="15"/>
      <c r="TKZ11" s="7"/>
      <c r="TLA11" s="8"/>
      <c r="TLC11" s="10"/>
      <c r="TLD11" s="11"/>
      <c r="TLE11" s="12"/>
      <c r="TLF11" s="13"/>
      <c r="TLG11" s="14"/>
      <c r="TLH11" s="15"/>
      <c r="TLI11" s="7"/>
      <c r="TLJ11" s="8"/>
      <c r="TLL11" s="10"/>
      <c r="TLM11" s="11"/>
      <c r="TLN11" s="12"/>
      <c r="TLO11" s="13"/>
      <c r="TLP11" s="14"/>
      <c r="TLQ11" s="15"/>
      <c r="TLR11" s="7"/>
      <c r="TLS11" s="8"/>
      <c r="TLU11" s="10"/>
      <c r="TLV11" s="11"/>
      <c r="TLW11" s="12"/>
      <c r="TLX11" s="13"/>
      <c r="TLY11" s="14"/>
      <c r="TLZ11" s="15"/>
      <c r="TMA11" s="7"/>
      <c r="TMB11" s="8"/>
      <c r="TMD11" s="10"/>
      <c r="TME11" s="11"/>
      <c r="TMF11" s="12"/>
      <c r="TMG11" s="13"/>
      <c r="TMH11" s="14"/>
      <c r="TMI11" s="15"/>
      <c r="TMJ11" s="7"/>
      <c r="TMK11" s="8"/>
      <c r="TMM11" s="10"/>
      <c r="TMN11" s="11"/>
      <c r="TMO11" s="12"/>
      <c r="TMP11" s="13"/>
      <c r="TMQ11" s="14"/>
      <c r="TMR11" s="15"/>
      <c r="TMS11" s="7"/>
      <c r="TMT11" s="8"/>
      <c r="TMV11" s="10"/>
      <c r="TMW11" s="11"/>
      <c r="TMX11" s="12"/>
      <c r="TMY11" s="13"/>
      <c r="TMZ11" s="14"/>
      <c r="TNA11" s="15"/>
      <c r="TNB11" s="7"/>
      <c r="TNC11" s="8"/>
      <c r="TNE11" s="10"/>
      <c r="TNF11" s="11"/>
      <c r="TNG11" s="12"/>
      <c r="TNH11" s="13"/>
      <c r="TNI11" s="14"/>
      <c r="TNJ11" s="15"/>
      <c r="TNK11" s="7"/>
      <c r="TNL11" s="8"/>
      <c r="TNN11" s="10"/>
      <c r="TNO11" s="11"/>
      <c r="TNP11" s="12"/>
      <c r="TNQ11" s="13"/>
      <c r="TNR11" s="14"/>
      <c r="TNS11" s="15"/>
      <c r="TNT11" s="7"/>
      <c r="TNU11" s="8"/>
      <c r="TNW11" s="10"/>
      <c r="TNX11" s="11"/>
      <c r="TNY11" s="12"/>
      <c r="TNZ11" s="13"/>
      <c r="TOA11" s="14"/>
      <c r="TOB11" s="15"/>
      <c r="TOC11" s="7"/>
      <c r="TOD11" s="8"/>
      <c r="TOF11" s="10"/>
      <c r="TOG11" s="11"/>
      <c r="TOH11" s="12"/>
      <c r="TOI11" s="13"/>
      <c r="TOJ11" s="14"/>
      <c r="TOK11" s="15"/>
      <c r="TOL11" s="7"/>
      <c r="TOM11" s="8"/>
      <c r="TOO11" s="10"/>
      <c r="TOP11" s="11"/>
      <c r="TOQ11" s="12"/>
      <c r="TOR11" s="13"/>
      <c r="TOS11" s="14"/>
      <c r="TOT11" s="15"/>
      <c r="TOU11" s="7"/>
      <c r="TOV11" s="8"/>
      <c r="TOX11" s="10"/>
      <c r="TOY11" s="11"/>
      <c r="TOZ11" s="12"/>
      <c r="TPA11" s="13"/>
      <c r="TPB11" s="14"/>
      <c r="TPC11" s="15"/>
      <c r="TPD11" s="7"/>
      <c r="TPE11" s="8"/>
      <c r="TPG11" s="10"/>
      <c r="TPH11" s="11"/>
      <c r="TPI11" s="12"/>
      <c r="TPJ11" s="13"/>
      <c r="TPK11" s="14"/>
      <c r="TPL11" s="15"/>
      <c r="TPM11" s="7"/>
      <c r="TPN11" s="8"/>
      <c r="TPP11" s="10"/>
      <c r="TPQ11" s="11"/>
      <c r="TPR11" s="12"/>
      <c r="TPS11" s="13"/>
      <c r="TPT11" s="14"/>
      <c r="TPU11" s="15"/>
      <c r="TPV11" s="7"/>
      <c r="TPW11" s="8"/>
      <c r="TPY11" s="10"/>
      <c r="TPZ11" s="11"/>
      <c r="TQA11" s="12"/>
      <c r="TQB11" s="13"/>
      <c r="TQC11" s="14"/>
      <c r="TQD11" s="15"/>
      <c r="TQE11" s="7"/>
      <c r="TQF11" s="8"/>
      <c r="TQH11" s="10"/>
      <c r="TQI11" s="11"/>
      <c r="TQJ11" s="12"/>
      <c r="TQK11" s="13"/>
      <c r="TQL11" s="14"/>
      <c r="TQM11" s="15"/>
      <c r="TQN11" s="7"/>
      <c r="TQO11" s="8"/>
      <c r="TQQ11" s="10"/>
      <c r="TQR11" s="11"/>
      <c r="TQS11" s="12"/>
      <c r="TQT11" s="13"/>
      <c r="TQU11" s="14"/>
      <c r="TQV11" s="15"/>
      <c r="TQW11" s="7"/>
      <c r="TQX11" s="8"/>
      <c r="TQZ11" s="10"/>
      <c r="TRA11" s="11"/>
      <c r="TRB11" s="12"/>
      <c r="TRC11" s="13"/>
      <c r="TRD11" s="14"/>
      <c r="TRE11" s="15"/>
      <c r="TRF11" s="7"/>
      <c r="TRG11" s="8"/>
      <c r="TRI11" s="10"/>
      <c r="TRJ11" s="11"/>
      <c r="TRK11" s="12"/>
      <c r="TRL11" s="13"/>
      <c r="TRM11" s="14"/>
      <c r="TRN11" s="15"/>
      <c r="TRO11" s="7"/>
      <c r="TRP11" s="8"/>
      <c r="TRR11" s="10"/>
      <c r="TRS11" s="11"/>
      <c r="TRT11" s="12"/>
      <c r="TRU11" s="13"/>
      <c r="TRV11" s="14"/>
      <c r="TRW11" s="15"/>
      <c r="TRX11" s="7"/>
      <c r="TRY11" s="8"/>
      <c r="TSA11" s="10"/>
      <c r="TSB11" s="11"/>
      <c r="TSC11" s="12"/>
      <c r="TSD11" s="13"/>
      <c r="TSE11" s="14"/>
      <c r="TSF11" s="15"/>
      <c r="TSG11" s="7"/>
      <c r="TSH11" s="8"/>
      <c r="TSJ11" s="10"/>
      <c r="TSK11" s="11"/>
      <c r="TSL11" s="12"/>
      <c r="TSM11" s="13"/>
      <c r="TSN11" s="14"/>
      <c r="TSO11" s="15"/>
      <c r="TSP11" s="7"/>
      <c r="TSQ11" s="8"/>
      <c r="TSS11" s="10"/>
      <c r="TST11" s="11"/>
      <c r="TSU11" s="12"/>
      <c r="TSV11" s="13"/>
      <c r="TSW11" s="14"/>
      <c r="TSX11" s="15"/>
      <c r="TSY11" s="7"/>
      <c r="TSZ11" s="8"/>
      <c r="TTB11" s="10"/>
      <c r="TTC11" s="11"/>
      <c r="TTD11" s="12"/>
      <c r="TTE11" s="13"/>
      <c r="TTF11" s="14"/>
      <c r="TTG11" s="15"/>
      <c r="TTH11" s="7"/>
      <c r="TTI11" s="8"/>
      <c r="TTK11" s="10"/>
      <c r="TTL11" s="11"/>
      <c r="TTM11" s="12"/>
      <c r="TTN11" s="13"/>
      <c r="TTO11" s="14"/>
      <c r="TTP11" s="15"/>
      <c r="TTQ11" s="7"/>
      <c r="TTR11" s="8"/>
      <c r="TTT11" s="10"/>
      <c r="TTU11" s="11"/>
      <c r="TTV11" s="12"/>
      <c r="TTW11" s="13"/>
      <c r="TTX11" s="14"/>
      <c r="TTY11" s="15"/>
      <c r="TTZ11" s="7"/>
      <c r="TUA11" s="8"/>
      <c r="TUC11" s="10"/>
      <c r="TUD11" s="11"/>
      <c r="TUE11" s="12"/>
      <c r="TUF11" s="13"/>
      <c r="TUG11" s="14"/>
      <c r="TUH11" s="15"/>
      <c r="TUI11" s="7"/>
      <c r="TUJ11" s="8"/>
      <c r="TUL11" s="10"/>
      <c r="TUM11" s="11"/>
      <c r="TUN11" s="12"/>
      <c r="TUO11" s="13"/>
      <c r="TUP11" s="14"/>
      <c r="TUQ11" s="15"/>
      <c r="TUR11" s="7"/>
      <c r="TUS11" s="8"/>
      <c r="TUU11" s="10"/>
      <c r="TUV11" s="11"/>
      <c r="TUW11" s="12"/>
      <c r="TUX11" s="13"/>
      <c r="TUY11" s="14"/>
      <c r="TUZ11" s="15"/>
      <c r="TVA11" s="7"/>
      <c r="TVB11" s="8"/>
      <c r="TVD11" s="10"/>
      <c r="TVE11" s="11"/>
      <c r="TVF11" s="12"/>
      <c r="TVG11" s="13"/>
      <c r="TVH11" s="14"/>
      <c r="TVI11" s="15"/>
      <c r="TVJ11" s="7"/>
      <c r="TVK11" s="8"/>
      <c r="TVM11" s="10"/>
      <c r="TVN11" s="11"/>
      <c r="TVO11" s="12"/>
      <c r="TVP11" s="13"/>
      <c r="TVQ11" s="14"/>
      <c r="TVR11" s="15"/>
      <c r="TVS11" s="7"/>
      <c r="TVT11" s="8"/>
      <c r="TVV11" s="10"/>
      <c r="TVW11" s="11"/>
      <c r="TVX11" s="12"/>
      <c r="TVY11" s="13"/>
      <c r="TVZ11" s="14"/>
      <c r="TWA11" s="15"/>
      <c r="TWB11" s="7"/>
      <c r="TWC11" s="8"/>
      <c r="TWE11" s="10"/>
      <c r="TWF11" s="11"/>
      <c r="TWG11" s="12"/>
      <c r="TWH11" s="13"/>
      <c r="TWI11" s="14"/>
      <c r="TWJ11" s="15"/>
      <c r="TWK11" s="7"/>
      <c r="TWL11" s="8"/>
      <c r="TWN11" s="10"/>
      <c r="TWO11" s="11"/>
      <c r="TWP11" s="12"/>
      <c r="TWQ11" s="13"/>
      <c r="TWR11" s="14"/>
      <c r="TWS11" s="15"/>
      <c r="TWT11" s="7"/>
      <c r="TWU11" s="8"/>
      <c r="TWW11" s="10"/>
      <c r="TWX11" s="11"/>
      <c r="TWY11" s="12"/>
      <c r="TWZ11" s="13"/>
      <c r="TXA11" s="14"/>
      <c r="TXB11" s="15"/>
      <c r="TXC11" s="7"/>
      <c r="TXD11" s="8"/>
      <c r="TXF11" s="10"/>
      <c r="TXG11" s="11"/>
      <c r="TXH11" s="12"/>
      <c r="TXI11" s="13"/>
      <c r="TXJ11" s="14"/>
      <c r="TXK11" s="15"/>
      <c r="TXL11" s="7"/>
      <c r="TXM11" s="8"/>
      <c r="TXO11" s="10"/>
      <c r="TXP11" s="11"/>
      <c r="TXQ11" s="12"/>
      <c r="TXR11" s="13"/>
      <c r="TXS11" s="14"/>
      <c r="TXT11" s="15"/>
      <c r="TXU11" s="7"/>
      <c r="TXV11" s="8"/>
      <c r="TXX11" s="10"/>
      <c r="TXY11" s="11"/>
      <c r="TXZ11" s="12"/>
      <c r="TYA11" s="13"/>
      <c r="TYB11" s="14"/>
      <c r="TYC11" s="15"/>
      <c r="TYD11" s="7"/>
      <c r="TYE11" s="8"/>
      <c r="TYG11" s="10"/>
      <c r="TYH11" s="11"/>
      <c r="TYI11" s="12"/>
      <c r="TYJ11" s="13"/>
      <c r="TYK11" s="14"/>
      <c r="TYL11" s="15"/>
      <c r="TYM11" s="7"/>
      <c r="TYN11" s="8"/>
      <c r="TYP11" s="10"/>
      <c r="TYQ11" s="11"/>
      <c r="TYR11" s="12"/>
      <c r="TYS11" s="13"/>
      <c r="TYT11" s="14"/>
      <c r="TYU11" s="15"/>
      <c r="TYV11" s="7"/>
      <c r="TYW11" s="8"/>
      <c r="TYY11" s="10"/>
      <c r="TYZ11" s="11"/>
      <c r="TZA11" s="12"/>
      <c r="TZB11" s="13"/>
      <c r="TZC11" s="14"/>
      <c r="TZD11" s="15"/>
      <c r="TZE11" s="7"/>
      <c r="TZF11" s="8"/>
      <c r="TZH11" s="10"/>
      <c r="TZI11" s="11"/>
      <c r="TZJ11" s="12"/>
      <c r="TZK11" s="13"/>
      <c r="TZL11" s="14"/>
      <c r="TZM11" s="15"/>
      <c r="TZN11" s="7"/>
      <c r="TZO11" s="8"/>
      <c r="TZQ11" s="10"/>
      <c r="TZR11" s="11"/>
      <c r="TZS11" s="12"/>
      <c r="TZT11" s="13"/>
      <c r="TZU11" s="14"/>
      <c r="TZV11" s="15"/>
      <c r="TZW11" s="7"/>
      <c r="TZX11" s="8"/>
      <c r="TZZ11" s="10"/>
      <c r="UAA11" s="11"/>
      <c r="UAB11" s="12"/>
      <c r="UAC11" s="13"/>
      <c r="UAD11" s="14"/>
      <c r="UAE11" s="15"/>
      <c r="UAF11" s="7"/>
      <c r="UAG11" s="8"/>
      <c r="UAI11" s="10"/>
      <c r="UAJ11" s="11"/>
      <c r="UAK11" s="12"/>
      <c r="UAL11" s="13"/>
      <c r="UAM11" s="14"/>
      <c r="UAN11" s="15"/>
      <c r="UAO11" s="7"/>
      <c r="UAP11" s="8"/>
      <c r="UAR11" s="10"/>
      <c r="UAS11" s="11"/>
      <c r="UAT11" s="12"/>
      <c r="UAU11" s="13"/>
      <c r="UAV11" s="14"/>
      <c r="UAW11" s="15"/>
      <c r="UAX11" s="7"/>
      <c r="UAY11" s="8"/>
      <c r="UBA11" s="10"/>
      <c r="UBB11" s="11"/>
      <c r="UBC11" s="12"/>
      <c r="UBD11" s="13"/>
      <c r="UBE11" s="14"/>
      <c r="UBF11" s="15"/>
      <c r="UBG11" s="7"/>
      <c r="UBH11" s="8"/>
      <c r="UBJ11" s="10"/>
      <c r="UBK11" s="11"/>
      <c r="UBL11" s="12"/>
      <c r="UBM11" s="13"/>
      <c r="UBN11" s="14"/>
      <c r="UBO11" s="15"/>
      <c r="UBP11" s="7"/>
      <c r="UBQ11" s="8"/>
      <c r="UBS11" s="10"/>
      <c r="UBT11" s="11"/>
      <c r="UBU11" s="12"/>
      <c r="UBV11" s="13"/>
      <c r="UBW11" s="14"/>
      <c r="UBX11" s="15"/>
      <c r="UBY11" s="7"/>
      <c r="UBZ11" s="8"/>
      <c r="UCB11" s="10"/>
      <c r="UCC11" s="11"/>
      <c r="UCD11" s="12"/>
      <c r="UCE11" s="13"/>
      <c r="UCF11" s="14"/>
      <c r="UCG11" s="15"/>
      <c r="UCH11" s="7"/>
      <c r="UCI11" s="8"/>
      <c r="UCK11" s="10"/>
      <c r="UCL11" s="11"/>
      <c r="UCM11" s="12"/>
      <c r="UCN11" s="13"/>
      <c r="UCO11" s="14"/>
      <c r="UCP11" s="15"/>
      <c r="UCQ11" s="7"/>
      <c r="UCR11" s="8"/>
      <c r="UCT11" s="10"/>
      <c r="UCU11" s="11"/>
      <c r="UCV11" s="12"/>
      <c r="UCW11" s="13"/>
      <c r="UCX11" s="14"/>
      <c r="UCY11" s="15"/>
      <c r="UCZ11" s="7"/>
      <c r="UDA11" s="8"/>
      <c r="UDC11" s="10"/>
      <c r="UDD11" s="11"/>
      <c r="UDE11" s="12"/>
      <c r="UDF11" s="13"/>
      <c r="UDG11" s="14"/>
      <c r="UDH11" s="15"/>
      <c r="UDI11" s="7"/>
      <c r="UDJ11" s="8"/>
      <c r="UDL11" s="10"/>
      <c r="UDM11" s="11"/>
      <c r="UDN11" s="12"/>
      <c r="UDO11" s="13"/>
      <c r="UDP11" s="14"/>
      <c r="UDQ11" s="15"/>
      <c r="UDR11" s="7"/>
      <c r="UDS11" s="8"/>
      <c r="UDU11" s="10"/>
      <c r="UDV11" s="11"/>
      <c r="UDW11" s="12"/>
      <c r="UDX11" s="13"/>
      <c r="UDY11" s="14"/>
      <c r="UDZ11" s="15"/>
      <c r="UEA11" s="7"/>
      <c r="UEB11" s="8"/>
      <c r="UED11" s="10"/>
      <c r="UEE11" s="11"/>
      <c r="UEF11" s="12"/>
      <c r="UEG11" s="13"/>
      <c r="UEH11" s="14"/>
      <c r="UEI11" s="15"/>
      <c r="UEJ11" s="7"/>
      <c r="UEK11" s="8"/>
      <c r="UEM11" s="10"/>
      <c r="UEN11" s="11"/>
      <c r="UEO11" s="12"/>
      <c r="UEP11" s="13"/>
      <c r="UEQ11" s="14"/>
      <c r="UER11" s="15"/>
      <c r="UES11" s="7"/>
      <c r="UET11" s="8"/>
      <c r="UEV11" s="10"/>
      <c r="UEW11" s="11"/>
      <c r="UEX11" s="12"/>
      <c r="UEY11" s="13"/>
      <c r="UEZ11" s="14"/>
      <c r="UFA11" s="15"/>
      <c r="UFB11" s="7"/>
      <c r="UFC11" s="8"/>
      <c r="UFE11" s="10"/>
      <c r="UFF11" s="11"/>
      <c r="UFG11" s="12"/>
      <c r="UFH11" s="13"/>
      <c r="UFI11" s="14"/>
      <c r="UFJ11" s="15"/>
      <c r="UFK11" s="7"/>
      <c r="UFL11" s="8"/>
      <c r="UFN11" s="10"/>
      <c r="UFO11" s="11"/>
      <c r="UFP11" s="12"/>
      <c r="UFQ11" s="13"/>
      <c r="UFR11" s="14"/>
      <c r="UFS11" s="15"/>
      <c r="UFT11" s="7"/>
      <c r="UFU11" s="8"/>
      <c r="UFW11" s="10"/>
      <c r="UFX11" s="11"/>
      <c r="UFY11" s="12"/>
      <c r="UFZ11" s="13"/>
      <c r="UGA11" s="14"/>
      <c r="UGB11" s="15"/>
      <c r="UGC11" s="7"/>
      <c r="UGD11" s="8"/>
      <c r="UGF11" s="10"/>
      <c r="UGG11" s="11"/>
      <c r="UGH11" s="12"/>
      <c r="UGI11" s="13"/>
      <c r="UGJ11" s="14"/>
      <c r="UGK11" s="15"/>
      <c r="UGL11" s="7"/>
      <c r="UGM11" s="8"/>
      <c r="UGO11" s="10"/>
      <c r="UGP11" s="11"/>
      <c r="UGQ11" s="12"/>
      <c r="UGR11" s="13"/>
      <c r="UGS11" s="14"/>
      <c r="UGT11" s="15"/>
      <c r="UGU11" s="7"/>
      <c r="UGV11" s="8"/>
      <c r="UGX11" s="10"/>
      <c r="UGY11" s="11"/>
      <c r="UGZ11" s="12"/>
      <c r="UHA11" s="13"/>
      <c r="UHB11" s="14"/>
      <c r="UHC11" s="15"/>
      <c r="UHD11" s="7"/>
      <c r="UHE11" s="8"/>
      <c r="UHG11" s="10"/>
      <c r="UHH11" s="11"/>
      <c r="UHI11" s="12"/>
      <c r="UHJ11" s="13"/>
      <c r="UHK11" s="14"/>
      <c r="UHL11" s="15"/>
      <c r="UHM11" s="7"/>
      <c r="UHN11" s="8"/>
      <c r="UHP11" s="10"/>
      <c r="UHQ11" s="11"/>
      <c r="UHR11" s="12"/>
      <c r="UHS11" s="13"/>
      <c r="UHT11" s="14"/>
      <c r="UHU11" s="15"/>
      <c r="UHV11" s="7"/>
      <c r="UHW11" s="8"/>
      <c r="UHY11" s="10"/>
      <c r="UHZ11" s="11"/>
      <c r="UIA11" s="12"/>
      <c r="UIB11" s="13"/>
      <c r="UIC11" s="14"/>
      <c r="UID11" s="15"/>
      <c r="UIE11" s="7"/>
      <c r="UIF11" s="8"/>
      <c r="UIH11" s="10"/>
      <c r="UII11" s="11"/>
      <c r="UIJ11" s="12"/>
      <c r="UIK11" s="13"/>
      <c r="UIL11" s="14"/>
      <c r="UIM11" s="15"/>
      <c r="UIN11" s="7"/>
      <c r="UIO11" s="8"/>
      <c r="UIQ11" s="10"/>
      <c r="UIR11" s="11"/>
      <c r="UIS11" s="12"/>
      <c r="UIT11" s="13"/>
      <c r="UIU11" s="14"/>
      <c r="UIV11" s="15"/>
      <c r="UIW11" s="7"/>
      <c r="UIX11" s="8"/>
      <c r="UIZ11" s="10"/>
      <c r="UJA11" s="11"/>
      <c r="UJB11" s="12"/>
      <c r="UJC11" s="13"/>
      <c r="UJD11" s="14"/>
      <c r="UJE11" s="15"/>
      <c r="UJF11" s="7"/>
      <c r="UJG11" s="8"/>
      <c r="UJI11" s="10"/>
      <c r="UJJ11" s="11"/>
      <c r="UJK11" s="12"/>
      <c r="UJL11" s="13"/>
      <c r="UJM11" s="14"/>
      <c r="UJN11" s="15"/>
      <c r="UJO11" s="7"/>
      <c r="UJP11" s="8"/>
      <c r="UJR11" s="10"/>
      <c r="UJS11" s="11"/>
      <c r="UJT11" s="12"/>
      <c r="UJU11" s="13"/>
      <c r="UJV11" s="14"/>
      <c r="UJW11" s="15"/>
      <c r="UJX11" s="7"/>
      <c r="UJY11" s="8"/>
      <c r="UKA11" s="10"/>
      <c r="UKB11" s="11"/>
      <c r="UKC11" s="12"/>
      <c r="UKD11" s="13"/>
      <c r="UKE11" s="14"/>
      <c r="UKF11" s="15"/>
      <c r="UKG11" s="7"/>
      <c r="UKH11" s="8"/>
      <c r="UKJ11" s="10"/>
      <c r="UKK11" s="11"/>
      <c r="UKL11" s="12"/>
      <c r="UKM11" s="13"/>
      <c r="UKN11" s="14"/>
      <c r="UKO11" s="15"/>
      <c r="UKP11" s="7"/>
      <c r="UKQ11" s="8"/>
      <c r="UKS11" s="10"/>
      <c r="UKT11" s="11"/>
      <c r="UKU11" s="12"/>
      <c r="UKV11" s="13"/>
      <c r="UKW11" s="14"/>
      <c r="UKX11" s="15"/>
      <c r="UKY11" s="7"/>
      <c r="UKZ11" s="8"/>
      <c r="ULB11" s="10"/>
      <c r="ULC11" s="11"/>
      <c r="ULD11" s="12"/>
      <c r="ULE11" s="13"/>
      <c r="ULF11" s="14"/>
      <c r="ULG11" s="15"/>
      <c r="ULH11" s="7"/>
      <c r="ULI11" s="8"/>
      <c r="ULK11" s="10"/>
      <c r="ULL11" s="11"/>
      <c r="ULM11" s="12"/>
      <c r="ULN11" s="13"/>
      <c r="ULO11" s="14"/>
      <c r="ULP11" s="15"/>
      <c r="ULQ11" s="7"/>
      <c r="ULR11" s="8"/>
      <c r="ULT11" s="10"/>
      <c r="ULU11" s="11"/>
      <c r="ULV11" s="12"/>
      <c r="ULW11" s="13"/>
      <c r="ULX11" s="14"/>
      <c r="ULY11" s="15"/>
      <c r="ULZ11" s="7"/>
      <c r="UMA11" s="8"/>
      <c r="UMC11" s="10"/>
      <c r="UMD11" s="11"/>
      <c r="UME11" s="12"/>
      <c r="UMF11" s="13"/>
      <c r="UMG11" s="14"/>
      <c r="UMH11" s="15"/>
      <c r="UMI11" s="7"/>
      <c r="UMJ11" s="8"/>
      <c r="UML11" s="10"/>
      <c r="UMM11" s="11"/>
      <c r="UMN11" s="12"/>
      <c r="UMO11" s="13"/>
      <c r="UMP11" s="14"/>
      <c r="UMQ11" s="15"/>
      <c r="UMR11" s="7"/>
      <c r="UMS11" s="8"/>
      <c r="UMU11" s="10"/>
      <c r="UMV11" s="11"/>
      <c r="UMW11" s="12"/>
      <c r="UMX11" s="13"/>
      <c r="UMY11" s="14"/>
      <c r="UMZ11" s="15"/>
      <c r="UNA11" s="7"/>
      <c r="UNB11" s="8"/>
      <c r="UND11" s="10"/>
      <c r="UNE11" s="11"/>
      <c r="UNF11" s="12"/>
      <c r="UNG11" s="13"/>
      <c r="UNH11" s="14"/>
      <c r="UNI11" s="15"/>
      <c r="UNJ11" s="7"/>
      <c r="UNK11" s="8"/>
      <c r="UNM11" s="10"/>
      <c r="UNN11" s="11"/>
      <c r="UNO11" s="12"/>
      <c r="UNP11" s="13"/>
      <c r="UNQ11" s="14"/>
      <c r="UNR11" s="15"/>
      <c r="UNS11" s="7"/>
      <c r="UNT11" s="8"/>
      <c r="UNV11" s="10"/>
      <c r="UNW11" s="11"/>
      <c r="UNX11" s="12"/>
      <c r="UNY11" s="13"/>
      <c r="UNZ11" s="14"/>
      <c r="UOA11" s="15"/>
      <c r="UOB11" s="7"/>
      <c r="UOC11" s="8"/>
      <c r="UOE11" s="10"/>
      <c r="UOF11" s="11"/>
      <c r="UOG11" s="12"/>
      <c r="UOH11" s="13"/>
      <c r="UOI11" s="14"/>
      <c r="UOJ11" s="15"/>
      <c r="UOK11" s="7"/>
      <c r="UOL11" s="8"/>
      <c r="UON11" s="10"/>
      <c r="UOO11" s="11"/>
      <c r="UOP11" s="12"/>
      <c r="UOQ11" s="13"/>
      <c r="UOR11" s="14"/>
      <c r="UOS11" s="15"/>
      <c r="UOT11" s="7"/>
      <c r="UOU11" s="8"/>
      <c r="UOW11" s="10"/>
      <c r="UOX11" s="11"/>
      <c r="UOY11" s="12"/>
      <c r="UOZ11" s="13"/>
      <c r="UPA11" s="14"/>
      <c r="UPB11" s="15"/>
      <c r="UPC11" s="7"/>
      <c r="UPD11" s="8"/>
      <c r="UPF11" s="10"/>
      <c r="UPG11" s="11"/>
      <c r="UPH11" s="12"/>
      <c r="UPI11" s="13"/>
      <c r="UPJ11" s="14"/>
      <c r="UPK11" s="15"/>
      <c r="UPL11" s="7"/>
      <c r="UPM11" s="8"/>
      <c r="UPO11" s="10"/>
      <c r="UPP11" s="11"/>
      <c r="UPQ11" s="12"/>
      <c r="UPR11" s="13"/>
      <c r="UPS11" s="14"/>
      <c r="UPT11" s="15"/>
      <c r="UPU11" s="7"/>
      <c r="UPV11" s="8"/>
      <c r="UPX11" s="10"/>
      <c r="UPY11" s="11"/>
      <c r="UPZ11" s="12"/>
      <c r="UQA11" s="13"/>
      <c r="UQB11" s="14"/>
      <c r="UQC11" s="15"/>
      <c r="UQD11" s="7"/>
      <c r="UQE11" s="8"/>
      <c r="UQG11" s="10"/>
      <c r="UQH11" s="11"/>
      <c r="UQI11" s="12"/>
      <c r="UQJ11" s="13"/>
      <c r="UQK11" s="14"/>
      <c r="UQL11" s="15"/>
      <c r="UQM11" s="7"/>
      <c r="UQN11" s="8"/>
      <c r="UQP11" s="10"/>
      <c r="UQQ11" s="11"/>
      <c r="UQR11" s="12"/>
      <c r="UQS11" s="13"/>
      <c r="UQT11" s="14"/>
      <c r="UQU11" s="15"/>
      <c r="UQV11" s="7"/>
      <c r="UQW11" s="8"/>
      <c r="UQY11" s="10"/>
      <c r="UQZ11" s="11"/>
      <c r="URA11" s="12"/>
      <c r="URB11" s="13"/>
      <c r="URC11" s="14"/>
      <c r="URD11" s="15"/>
      <c r="URE11" s="7"/>
      <c r="URF11" s="8"/>
      <c r="URH11" s="10"/>
      <c r="URI11" s="11"/>
      <c r="URJ11" s="12"/>
      <c r="URK11" s="13"/>
      <c r="URL11" s="14"/>
      <c r="URM11" s="15"/>
      <c r="URN11" s="7"/>
      <c r="URO11" s="8"/>
      <c r="URQ11" s="10"/>
      <c r="URR11" s="11"/>
      <c r="URS11" s="12"/>
      <c r="URT11" s="13"/>
      <c r="URU11" s="14"/>
      <c r="URV11" s="15"/>
      <c r="URW11" s="7"/>
      <c r="URX11" s="8"/>
      <c r="URZ11" s="10"/>
      <c r="USA11" s="11"/>
      <c r="USB11" s="12"/>
      <c r="USC11" s="13"/>
      <c r="USD11" s="14"/>
      <c r="USE11" s="15"/>
      <c r="USF11" s="7"/>
      <c r="USG11" s="8"/>
      <c r="USI11" s="10"/>
      <c r="USJ11" s="11"/>
      <c r="USK11" s="12"/>
      <c r="USL11" s="13"/>
      <c r="USM11" s="14"/>
      <c r="USN11" s="15"/>
      <c r="USO11" s="7"/>
      <c r="USP11" s="8"/>
      <c r="USR11" s="10"/>
      <c r="USS11" s="11"/>
      <c r="UST11" s="12"/>
      <c r="USU11" s="13"/>
      <c r="USV11" s="14"/>
      <c r="USW11" s="15"/>
      <c r="USX11" s="7"/>
      <c r="USY11" s="8"/>
      <c r="UTA11" s="10"/>
      <c r="UTB11" s="11"/>
      <c r="UTC11" s="12"/>
      <c r="UTD11" s="13"/>
      <c r="UTE11" s="14"/>
      <c r="UTF11" s="15"/>
      <c r="UTG11" s="7"/>
      <c r="UTH11" s="8"/>
      <c r="UTJ11" s="10"/>
      <c r="UTK11" s="11"/>
      <c r="UTL11" s="12"/>
      <c r="UTM11" s="13"/>
      <c r="UTN11" s="14"/>
      <c r="UTO11" s="15"/>
      <c r="UTP11" s="7"/>
      <c r="UTQ11" s="8"/>
      <c r="UTS11" s="10"/>
      <c r="UTT11" s="11"/>
      <c r="UTU11" s="12"/>
      <c r="UTV11" s="13"/>
      <c r="UTW11" s="14"/>
      <c r="UTX11" s="15"/>
      <c r="UTY11" s="7"/>
      <c r="UTZ11" s="8"/>
      <c r="UUB11" s="10"/>
      <c r="UUC11" s="11"/>
      <c r="UUD11" s="12"/>
      <c r="UUE11" s="13"/>
      <c r="UUF11" s="14"/>
      <c r="UUG11" s="15"/>
      <c r="UUH11" s="7"/>
      <c r="UUI11" s="8"/>
      <c r="UUK11" s="10"/>
      <c r="UUL11" s="11"/>
      <c r="UUM11" s="12"/>
      <c r="UUN11" s="13"/>
      <c r="UUO11" s="14"/>
      <c r="UUP11" s="15"/>
      <c r="UUQ11" s="7"/>
      <c r="UUR11" s="8"/>
      <c r="UUT11" s="10"/>
      <c r="UUU11" s="11"/>
      <c r="UUV11" s="12"/>
      <c r="UUW11" s="13"/>
      <c r="UUX11" s="14"/>
      <c r="UUY11" s="15"/>
      <c r="UUZ11" s="7"/>
      <c r="UVA11" s="8"/>
      <c r="UVC11" s="10"/>
      <c r="UVD11" s="11"/>
      <c r="UVE11" s="12"/>
      <c r="UVF11" s="13"/>
      <c r="UVG11" s="14"/>
      <c r="UVH11" s="15"/>
      <c r="UVI11" s="7"/>
      <c r="UVJ11" s="8"/>
      <c r="UVL11" s="10"/>
      <c r="UVM11" s="11"/>
      <c r="UVN11" s="12"/>
      <c r="UVO11" s="13"/>
      <c r="UVP11" s="14"/>
      <c r="UVQ11" s="15"/>
      <c r="UVR11" s="7"/>
      <c r="UVS11" s="8"/>
      <c r="UVU11" s="10"/>
      <c r="UVV11" s="11"/>
      <c r="UVW11" s="12"/>
      <c r="UVX11" s="13"/>
      <c r="UVY11" s="14"/>
      <c r="UVZ11" s="15"/>
      <c r="UWA11" s="7"/>
      <c r="UWB11" s="8"/>
      <c r="UWD11" s="10"/>
      <c r="UWE11" s="11"/>
      <c r="UWF11" s="12"/>
      <c r="UWG11" s="13"/>
      <c r="UWH11" s="14"/>
      <c r="UWI11" s="15"/>
      <c r="UWJ11" s="7"/>
      <c r="UWK11" s="8"/>
      <c r="UWM11" s="10"/>
      <c r="UWN11" s="11"/>
      <c r="UWO11" s="12"/>
      <c r="UWP11" s="13"/>
      <c r="UWQ11" s="14"/>
      <c r="UWR11" s="15"/>
      <c r="UWS11" s="7"/>
      <c r="UWT11" s="8"/>
      <c r="UWV11" s="10"/>
      <c r="UWW11" s="11"/>
      <c r="UWX11" s="12"/>
      <c r="UWY11" s="13"/>
      <c r="UWZ11" s="14"/>
      <c r="UXA11" s="15"/>
      <c r="UXB11" s="7"/>
      <c r="UXC11" s="8"/>
      <c r="UXE11" s="10"/>
      <c r="UXF11" s="11"/>
      <c r="UXG11" s="12"/>
      <c r="UXH11" s="13"/>
      <c r="UXI11" s="14"/>
      <c r="UXJ11" s="15"/>
      <c r="UXK11" s="7"/>
      <c r="UXL11" s="8"/>
      <c r="UXN11" s="10"/>
      <c r="UXO11" s="11"/>
      <c r="UXP11" s="12"/>
      <c r="UXQ11" s="13"/>
      <c r="UXR11" s="14"/>
      <c r="UXS11" s="15"/>
      <c r="UXT11" s="7"/>
      <c r="UXU11" s="8"/>
      <c r="UXW11" s="10"/>
      <c r="UXX11" s="11"/>
      <c r="UXY11" s="12"/>
      <c r="UXZ11" s="13"/>
      <c r="UYA11" s="14"/>
      <c r="UYB11" s="15"/>
      <c r="UYC11" s="7"/>
      <c r="UYD11" s="8"/>
      <c r="UYF11" s="10"/>
      <c r="UYG11" s="11"/>
      <c r="UYH11" s="12"/>
      <c r="UYI11" s="13"/>
      <c r="UYJ11" s="14"/>
      <c r="UYK11" s="15"/>
      <c r="UYL11" s="7"/>
      <c r="UYM11" s="8"/>
      <c r="UYO11" s="10"/>
      <c r="UYP11" s="11"/>
      <c r="UYQ11" s="12"/>
      <c r="UYR11" s="13"/>
      <c r="UYS11" s="14"/>
      <c r="UYT11" s="15"/>
      <c r="UYU11" s="7"/>
      <c r="UYV11" s="8"/>
      <c r="UYX11" s="10"/>
      <c r="UYY11" s="11"/>
      <c r="UYZ11" s="12"/>
      <c r="UZA11" s="13"/>
      <c r="UZB11" s="14"/>
      <c r="UZC11" s="15"/>
      <c r="UZD11" s="7"/>
      <c r="UZE11" s="8"/>
      <c r="UZG11" s="10"/>
      <c r="UZH11" s="11"/>
      <c r="UZI11" s="12"/>
      <c r="UZJ11" s="13"/>
      <c r="UZK11" s="14"/>
      <c r="UZL11" s="15"/>
      <c r="UZM11" s="7"/>
      <c r="UZN11" s="8"/>
      <c r="UZP11" s="10"/>
      <c r="UZQ11" s="11"/>
      <c r="UZR11" s="12"/>
      <c r="UZS11" s="13"/>
      <c r="UZT11" s="14"/>
      <c r="UZU11" s="15"/>
      <c r="UZV11" s="7"/>
      <c r="UZW11" s="8"/>
      <c r="UZY11" s="10"/>
      <c r="UZZ11" s="11"/>
      <c r="VAA11" s="12"/>
      <c r="VAB11" s="13"/>
      <c r="VAC11" s="14"/>
      <c r="VAD11" s="15"/>
      <c r="VAE11" s="7"/>
      <c r="VAF11" s="8"/>
      <c r="VAH11" s="10"/>
      <c r="VAI11" s="11"/>
      <c r="VAJ11" s="12"/>
      <c r="VAK11" s="13"/>
      <c r="VAL11" s="14"/>
      <c r="VAM11" s="15"/>
      <c r="VAN11" s="7"/>
      <c r="VAO11" s="8"/>
      <c r="VAQ11" s="10"/>
      <c r="VAR11" s="11"/>
      <c r="VAS11" s="12"/>
      <c r="VAT11" s="13"/>
      <c r="VAU11" s="14"/>
      <c r="VAV11" s="15"/>
      <c r="VAW11" s="7"/>
      <c r="VAX11" s="8"/>
      <c r="VAZ11" s="10"/>
      <c r="VBA11" s="11"/>
      <c r="VBB11" s="12"/>
      <c r="VBC11" s="13"/>
      <c r="VBD11" s="14"/>
      <c r="VBE11" s="15"/>
      <c r="VBF11" s="7"/>
      <c r="VBG11" s="8"/>
      <c r="VBI11" s="10"/>
      <c r="VBJ11" s="11"/>
      <c r="VBK11" s="12"/>
      <c r="VBL11" s="13"/>
      <c r="VBM11" s="14"/>
      <c r="VBN11" s="15"/>
      <c r="VBO11" s="7"/>
      <c r="VBP11" s="8"/>
      <c r="VBR11" s="10"/>
      <c r="VBS11" s="11"/>
      <c r="VBT11" s="12"/>
      <c r="VBU11" s="13"/>
      <c r="VBV11" s="14"/>
      <c r="VBW11" s="15"/>
      <c r="VBX11" s="7"/>
      <c r="VBY11" s="8"/>
      <c r="VCA11" s="10"/>
      <c r="VCB11" s="11"/>
      <c r="VCC11" s="12"/>
      <c r="VCD11" s="13"/>
      <c r="VCE11" s="14"/>
      <c r="VCF11" s="15"/>
      <c r="VCG11" s="7"/>
      <c r="VCH11" s="8"/>
      <c r="VCJ11" s="10"/>
      <c r="VCK11" s="11"/>
      <c r="VCL11" s="12"/>
      <c r="VCM11" s="13"/>
      <c r="VCN11" s="14"/>
      <c r="VCO11" s="15"/>
      <c r="VCP11" s="7"/>
      <c r="VCQ11" s="8"/>
      <c r="VCS11" s="10"/>
      <c r="VCT11" s="11"/>
      <c r="VCU11" s="12"/>
      <c r="VCV11" s="13"/>
      <c r="VCW11" s="14"/>
      <c r="VCX11" s="15"/>
      <c r="VCY11" s="7"/>
      <c r="VCZ11" s="8"/>
      <c r="VDB11" s="10"/>
      <c r="VDC11" s="11"/>
      <c r="VDD11" s="12"/>
      <c r="VDE11" s="13"/>
      <c r="VDF11" s="14"/>
      <c r="VDG11" s="15"/>
      <c r="VDH11" s="7"/>
      <c r="VDI11" s="8"/>
      <c r="VDK11" s="10"/>
      <c r="VDL11" s="11"/>
      <c r="VDM11" s="12"/>
      <c r="VDN11" s="13"/>
      <c r="VDO11" s="14"/>
      <c r="VDP11" s="15"/>
      <c r="VDQ11" s="7"/>
      <c r="VDR11" s="8"/>
      <c r="VDT11" s="10"/>
      <c r="VDU11" s="11"/>
      <c r="VDV11" s="12"/>
      <c r="VDW11" s="13"/>
      <c r="VDX11" s="14"/>
      <c r="VDY11" s="15"/>
      <c r="VDZ11" s="7"/>
      <c r="VEA11" s="8"/>
      <c r="VEC11" s="10"/>
      <c r="VED11" s="11"/>
      <c r="VEE11" s="12"/>
      <c r="VEF11" s="13"/>
      <c r="VEG11" s="14"/>
      <c r="VEH11" s="15"/>
      <c r="VEI11" s="7"/>
      <c r="VEJ11" s="8"/>
      <c r="VEL11" s="10"/>
      <c r="VEM11" s="11"/>
      <c r="VEN11" s="12"/>
      <c r="VEO11" s="13"/>
      <c r="VEP11" s="14"/>
      <c r="VEQ11" s="15"/>
      <c r="VER11" s="7"/>
      <c r="VES11" s="8"/>
      <c r="VEU11" s="10"/>
      <c r="VEV11" s="11"/>
      <c r="VEW11" s="12"/>
      <c r="VEX11" s="13"/>
      <c r="VEY11" s="14"/>
      <c r="VEZ11" s="15"/>
      <c r="VFA11" s="7"/>
      <c r="VFB11" s="8"/>
      <c r="VFD11" s="10"/>
      <c r="VFE11" s="11"/>
      <c r="VFF11" s="12"/>
      <c r="VFG11" s="13"/>
      <c r="VFH11" s="14"/>
      <c r="VFI11" s="15"/>
      <c r="VFJ11" s="7"/>
      <c r="VFK11" s="8"/>
      <c r="VFM11" s="10"/>
      <c r="VFN11" s="11"/>
      <c r="VFO11" s="12"/>
      <c r="VFP11" s="13"/>
      <c r="VFQ11" s="14"/>
      <c r="VFR11" s="15"/>
      <c r="VFS11" s="7"/>
      <c r="VFT11" s="8"/>
      <c r="VFV11" s="10"/>
      <c r="VFW11" s="11"/>
      <c r="VFX11" s="12"/>
      <c r="VFY11" s="13"/>
      <c r="VFZ11" s="14"/>
      <c r="VGA11" s="15"/>
      <c r="VGB11" s="7"/>
      <c r="VGC11" s="8"/>
      <c r="VGE11" s="10"/>
      <c r="VGF11" s="11"/>
      <c r="VGG11" s="12"/>
      <c r="VGH11" s="13"/>
      <c r="VGI11" s="14"/>
      <c r="VGJ11" s="15"/>
      <c r="VGK11" s="7"/>
      <c r="VGL11" s="8"/>
      <c r="VGN11" s="10"/>
      <c r="VGO11" s="11"/>
      <c r="VGP11" s="12"/>
      <c r="VGQ11" s="13"/>
      <c r="VGR11" s="14"/>
      <c r="VGS11" s="15"/>
      <c r="VGT11" s="7"/>
      <c r="VGU11" s="8"/>
      <c r="VGW11" s="10"/>
      <c r="VGX11" s="11"/>
      <c r="VGY11" s="12"/>
      <c r="VGZ11" s="13"/>
      <c r="VHA11" s="14"/>
      <c r="VHB11" s="15"/>
      <c r="VHC11" s="7"/>
      <c r="VHD11" s="8"/>
      <c r="VHF11" s="10"/>
      <c r="VHG11" s="11"/>
      <c r="VHH11" s="12"/>
      <c r="VHI11" s="13"/>
      <c r="VHJ11" s="14"/>
      <c r="VHK11" s="15"/>
      <c r="VHL11" s="7"/>
      <c r="VHM11" s="8"/>
      <c r="VHO11" s="10"/>
      <c r="VHP11" s="11"/>
      <c r="VHQ11" s="12"/>
      <c r="VHR11" s="13"/>
      <c r="VHS11" s="14"/>
      <c r="VHT11" s="15"/>
      <c r="VHU11" s="7"/>
      <c r="VHV11" s="8"/>
      <c r="VHX11" s="10"/>
      <c r="VHY11" s="11"/>
      <c r="VHZ11" s="12"/>
      <c r="VIA11" s="13"/>
      <c r="VIB11" s="14"/>
      <c r="VIC11" s="15"/>
      <c r="VID11" s="7"/>
      <c r="VIE11" s="8"/>
      <c r="VIG11" s="10"/>
      <c r="VIH11" s="11"/>
      <c r="VII11" s="12"/>
      <c r="VIJ11" s="13"/>
      <c r="VIK11" s="14"/>
      <c r="VIL11" s="15"/>
      <c r="VIM11" s="7"/>
      <c r="VIN11" s="8"/>
      <c r="VIP11" s="10"/>
      <c r="VIQ11" s="11"/>
      <c r="VIR11" s="12"/>
      <c r="VIS11" s="13"/>
      <c r="VIT11" s="14"/>
      <c r="VIU11" s="15"/>
      <c r="VIV11" s="7"/>
      <c r="VIW11" s="8"/>
      <c r="VIY11" s="10"/>
      <c r="VIZ11" s="11"/>
      <c r="VJA11" s="12"/>
      <c r="VJB11" s="13"/>
      <c r="VJC11" s="14"/>
      <c r="VJD11" s="15"/>
      <c r="VJE11" s="7"/>
      <c r="VJF11" s="8"/>
      <c r="VJH11" s="10"/>
      <c r="VJI11" s="11"/>
      <c r="VJJ11" s="12"/>
      <c r="VJK11" s="13"/>
      <c r="VJL11" s="14"/>
      <c r="VJM11" s="15"/>
      <c r="VJN11" s="7"/>
      <c r="VJO11" s="8"/>
      <c r="VJQ11" s="10"/>
      <c r="VJR11" s="11"/>
      <c r="VJS11" s="12"/>
      <c r="VJT11" s="13"/>
      <c r="VJU11" s="14"/>
      <c r="VJV11" s="15"/>
      <c r="VJW11" s="7"/>
      <c r="VJX11" s="8"/>
      <c r="VJZ11" s="10"/>
      <c r="VKA11" s="11"/>
      <c r="VKB11" s="12"/>
      <c r="VKC11" s="13"/>
      <c r="VKD11" s="14"/>
      <c r="VKE11" s="15"/>
      <c r="VKF11" s="7"/>
      <c r="VKG11" s="8"/>
      <c r="VKI11" s="10"/>
      <c r="VKJ11" s="11"/>
      <c r="VKK11" s="12"/>
      <c r="VKL11" s="13"/>
      <c r="VKM11" s="14"/>
      <c r="VKN11" s="15"/>
      <c r="VKO11" s="7"/>
      <c r="VKP11" s="8"/>
      <c r="VKR11" s="10"/>
      <c r="VKS11" s="11"/>
      <c r="VKT11" s="12"/>
      <c r="VKU11" s="13"/>
      <c r="VKV11" s="14"/>
      <c r="VKW11" s="15"/>
      <c r="VKX11" s="7"/>
      <c r="VKY11" s="8"/>
      <c r="VLA11" s="10"/>
      <c r="VLB11" s="11"/>
      <c r="VLC11" s="12"/>
      <c r="VLD11" s="13"/>
      <c r="VLE11" s="14"/>
      <c r="VLF11" s="15"/>
      <c r="VLG11" s="7"/>
      <c r="VLH11" s="8"/>
      <c r="VLJ11" s="10"/>
      <c r="VLK11" s="11"/>
      <c r="VLL11" s="12"/>
      <c r="VLM11" s="13"/>
      <c r="VLN11" s="14"/>
      <c r="VLO11" s="15"/>
      <c r="VLP11" s="7"/>
      <c r="VLQ11" s="8"/>
      <c r="VLS11" s="10"/>
      <c r="VLT11" s="11"/>
      <c r="VLU11" s="12"/>
      <c r="VLV11" s="13"/>
      <c r="VLW11" s="14"/>
      <c r="VLX11" s="15"/>
      <c r="VLY11" s="7"/>
      <c r="VLZ11" s="8"/>
      <c r="VMB11" s="10"/>
      <c r="VMC11" s="11"/>
      <c r="VMD11" s="12"/>
      <c r="VME11" s="13"/>
      <c r="VMF11" s="14"/>
      <c r="VMG11" s="15"/>
      <c r="VMH11" s="7"/>
      <c r="VMI11" s="8"/>
      <c r="VMK11" s="10"/>
      <c r="VML11" s="11"/>
      <c r="VMM11" s="12"/>
      <c r="VMN11" s="13"/>
      <c r="VMO11" s="14"/>
      <c r="VMP11" s="15"/>
      <c r="VMQ11" s="7"/>
      <c r="VMR11" s="8"/>
      <c r="VMT11" s="10"/>
      <c r="VMU11" s="11"/>
      <c r="VMV11" s="12"/>
      <c r="VMW11" s="13"/>
      <c r="VMX11" s="14"/>
      <c r="VMY11" s="15"/>
      <c r="VMZ11" s="7"/>
      <c r="VNA11" s="8"/>
      <c r="VNC11" s="10"/>
      <c r="VND11" s="11"/>
      <c r="VNE11" s="12"/>
      <c r="VNF11" s="13"/>
      <c r="VNG11" s="14"/>
      <c r="VNH11" s="15"/>
      <c r="VNI11" s="7"/>
      <c r="VNJ11" s="8"/>
      <c r="VNL11" s="10"/>
      <c r="VNM11" s="11"/>
      <c r="VNN11" s="12"/>
      <c r="VNO11" s="13"/>
      <c r="VNP11" s="14"/>
      <c r="VNQ11" s="15"/>
      <c r="VNR11" s="7"/>
      <c r="VNS11" s="8"/>
      <c r="VNU11" s="10"/>
      <c r="VNV11" s="11"/>
      <c r="VNW11" s="12"/>
      <c r="VNX11" s="13"/>
      <c r="VNY11" s="14"/>
      <c r="VNZ11" s="15"/>
      <c r="VOA11" s="7"/>
      <c r="VOB11" s="8"/>
      <c r="VOD11" s="10"/>
      <c r="VOE11" s="11"/>
      <c r="VOF11" s="12"/>
      <c r="VOG11" s="13"/>
      <c r="VOH11" s="14"/>
      <c r="VOI11" s="15"/>
      <c r="VOJ11" s="7"/>
      <c r="VOK11" s="8"/>
      <c r="VOM11" s="10"/>
      <c r="VON11" s="11"/>
      <c r="VOO11" s="12"/>
      <c r="VOP11" s="13"/>
      <c r="VOQ11" s="14"/>
      <c r="VOR11" s="15"/>
      <c r="VOS11" s="7"/>
      <c r="VOT11" s="8"/>
      <c r="VOV11" s="10"/>
      <c r="VOW11" s="11"/>
      <c r="VOX11" s="12"/>
      <c r="VOY11" s="13"/>
      <c r="VOZ11" s="14"/>
      <c r="VPA11" s="15"/>
      <c r="VPB11" s="7"/>
      <c r="VPC11" s="8"/>
      <c r="VPE11" s="10"/>
      <c r="VPF11" s="11"/>
      <c r="VPG11" s="12"/>
      <c r="VPH11" s="13"/>
      <c r="VPI11" s="14"/>
      <c r="VPJ11" s="15"/>
      <c r="VPK11" s="7"/>
      <c r="VPL11" s="8"/>
      <c r="VPN11" s="10"/>
      <c r="VPO11" s="11"/>
      <c r="VPP11" s="12"/>
      <c r="VPQ11" s="13"/>
      <c r="VPR11" s="14"/>
      <c r="VPS11" s="15"/>
      <c r="VPT11" s="7"/>
      <c r="VPU11" s="8"/>
      <c r="VPW11" s="10"/>
      <c r="VPX11" s="11"/>
      <c r="VPY11" s="12"/>
      <c r="VPZ11" s="13"/>
      <c r="VQA11" s="14"/>
      <c r="VQB11" s="15"/>
      <c r="VQC11" s="7"/>
      <c r="VQD11" s="8"/>
      <c r="VQF11" s="10"/>
      <c r="VQG11" s="11"/>
      <c r="VQH11" s="12"/>
      <c r="VQI11" s="13"/>
      <c r="VQJ11" s="14"/>
      <c r="VQK11" s="15"/>
      <c r="VQL11" s="7"/>
      <c r="VQM11" s="8"/>
      <c r="VQO11" s="10"/>
      <c r="VQP11" s="11"/>
      <c r="VQQ11" s="12"/>
      <c r="VQR11" s="13"/>
      <c r="VQS11" s="14"/>
      <c r="VQT11" s="15"/>
      <c r="VQU11" s="7"/>
      <c r="VQV11" s="8"/>
      <c r="VQX11" s="10"/>
      <c r="VQY11" s="11"/>
      <c r="VQZ11" s="12"/>
      <c r="VRA11" s="13"/>
      <c r="VRB11" s="14"/>
      <c r="VRC11" s="15"/>
      <c r="VRD11" s="7"/>
      <c r="VRE11" s="8"/>
      <c r="VRG11" s="10"/>
      <c r="VRH11" s="11"/>
      <c r="VRI11" s="12"/>
      <c r="VRJ11" s="13"/>
      <c r="VRK11" s="14"/>
      <c r="VRL11" s="15"/>
      <c r="VRM11" s="7"/>
      <c r="VRN11" s="8"/>
      <c r="VRP11" s="10"/>
      <c r="VRQ11" s="11"/>
      <c r="VRR11" s="12"/>
      <c r="VRS11" s="13"/>
      <c r="VRT11" s="14"/>
      <c r="VRU11" s="15"/>
      <c r="VRV11" s="7"/>
      <c r="VRW11" s="8"/>
      <c r="VRY11" s="10"/>
      <c r="VRZ11" s="11"/>
      <c r="VSA11" s="12"/>
      <c r="VSB11" s="13"/>
      <c r="VSC11" s="14"/>
      <c r="VSD11" s="15"/>
      <c r="VSE11" s="7"/>
      <c r="VSF11" s="8"/>
      <c r="VSH11" s="10"/>
      <c r="VSI11" s="11"/>
      <c r="VSJ11" s="12"/>
      <c r="VSK11" s="13"/>
      <c r="VSL11" s="14"/>
      <c r="VSM11" s="15"/>
      <c r="VSN11" s="7"/>
      <c r="VSO11" s="8"/>
      <c r="VSQ11" s="10"/>
      <c r="VSR11" s="11"/>
      <c r="VSS11" s="12"/>
      <c r="VST11" s="13"/>
      <c r="VSU11" s="14"/>
      <c r="VSV11" s="15"/>
      <c r="VSW11" s="7"/>
      <c r="VSX11" s="8"/>
      <c r="VSZ11" s="10"/>
      <c r="VTA11" s="11"/>
      <c r="VTB11" s="12"/>
      <c r="VTC11" s="13"/>
      <c r="VTD11" s="14"/>
      <c r="VTE11" s="15"/>
      <c r="VTF11" s="7"/>
      <c r="VTG11" s="8"/>
      <c r="VTI11" s="10"/>
      <c r="VTJ11" s="11"/>
      <c r="VTK11" s="12"/>
      <c r="VTL11" s="13"/>
      <c r="VTM11" s="14"/>
      <c r="VTN11" s="15"/>
      <c r="VTO11" s="7"/>
      <c r="VTP11" s="8"/>
      <c r="VTR11" s="10"/>
      <c r="VTS11" s="11"/>
      <c r="VTT11" s="12"/>
      <c r="VTU11" s="13"/>
      <c r="VTV11" s="14"/>
      <c r="VTW11" s="15"/>
      <c r="VTX11" s="7"/>
      <c r="VTY11" s="8"/>
      <c r="VUA11" s="10"/>
      <c r="VUB11" s="11"/>
      <c r="VUC11" s="12"/>
      <c r="VUD11" s="13"/>
      <c r="VUE11" s="14"/>
      <c r="VUF11" s="15"/>
      <c r="VUG11" s="7"/>
      <c r="VUH11" s="8"/>
      <c r="VUJ11" s="10"/>
      <c r="VUK11" s="11"/>
      <c r="VUL11" s="12"/>
      <c r="VUM11" s="13"/>
      <c r="VUN11" s="14"/>
      <c r="VUO11" s="15"/>
      <c r="VUP11" s="7"/>
      <c r="VUQ11" s="8"/>
      <c r="VUS11" s="10"/>
      <c r="VUT11" s="11"/>
      <c r="VUU11" s="12"/>
      <c r="VUV11" s="13"/>
      <c r="VUW11" s="14"/>
      <c r="VUX11" s="15"/>
      <c r="VUY11" s="7"/>
      <c r="VUZ11" s="8"/>
      <c r="VVB11" s="10"/>
      <c r="VVC11" s="11"/>
      <c r="VVD11" s="12"/>
      <c r="VVE11" s="13"/>
      <c r="VVF11" s="14"/>
      <c r="VVG11" s="15"/>
      <c r="VVH11" s="7"/>
      <c r="VVI11" s="8"/>
      <c r="VVK11" s="10"/>
      <c r="VVL11" s="11"/>
      <c r="VVM11" s="12"/>
      <c r="VVN11" s="13"/>
      <c r="VVO11" s="14"/>
      <c r="VVP11" s="15"/>
      <c r="VVQ11" s="7"/>
      <c r="VVR11" s="8"/>
      <c r="VVT11" s="10"/>
      <c r="VVU11" s="11"/>
      <c r="VVV11" s="12"/>
      <c r="VVW11" s="13"/>
      <c r="VVX11" s="14"/>
      <c r="VVY11" s="15"/>
      <c r="VVZ11" s="7"/>
      <c r="VWA11" s="8"/>
      <c r="VWC11" s="10"/>
      <c r="VWD11" s="11"/>
      <c r="VWE11" s="12"/>
      <c r="VWF11" s="13"/>
      <c r="VWG11" s="14"/>
      <c r="VWH11" s="15"/>
      <c r="VWI11" s="7"/>
      <c r="VWJ11" s="8"/>
      <c r="VWL11" s="10"/>
      <c r="VWM11" s="11"/>
      <c r="VWN11" s="12"/>
      <c r="VWO11" s="13"/>
      <c r="VWP11" s="14"/>
      <c r="VWQ11" s="15"/>
      <c r="VWR11" s="7"/>
      <c r="VWS11" s="8"/>
      <c r="VWU11" s="10"/>
      <c r="VWV11" s="11"/>
      <c r="VWW11" s="12"/>
      <c r="VWX11" s="13"/>
      <c r="VWY11" s="14"/>
      <c r="VWZ11" s="15"/>
      <c r="VXA11" s="7"/>
      <c r="VXB11" s="8"/>
      <c r="VXD11" s="10"/>
      <c r="VXE11" s="11"/>
      <c r="VXF11" s="12"/>
      <c r="VXG11" s="13"/>
      <c r="VXH11" s="14"/>
      <c r="VXI11" s="15"/>
      <c r="VXJ11" s="7"/>
      <c r="VXK11" s="8"/>
      <c r="VXM11" s="10"/>
      <c r="VXN11" s="11"/>
      <c r="VXO11" s="12"/>
      <c r="VXP11" s="13"/>
      <c r="VXQ11" s="14"/>
      <c r="VXR11" s="15"/>
      <c r="VXS11" s="7"/>
      <c r="VXT11" s="8"/>
      <c r="VXV11" s="10"/>
      <c r="VXW11" s="11"/>
      <c r="VXX11" s="12"/>
      <c r="VXY11" s="13"/>
      <c r="VXZ11" s="14"/>
      <c r="VYA11" s="15"/>
      <c r="VYB11" s="7"/>
      <c r="VYC11" s="8"/>
      <c r="VYE11" s="10"/>
      <c r="VYF11" s="11"/>
      <c r="VYG11" s="12"/>
      <c r="VYH11" s="13"/>
      <c r="VYI11" s="14"/>
      <c r="VYJ11" s="15"/>
      <c r="VYK11" s="7"/>
      <c r="VYL11" s="8"/>
      <c r="VYN11" s="10"/>
      <c r="VYO11" s="11"/>
      <c r="VYP11" s="12"/>
      <c r="VYQ11" s="13"/>
      <c r="VYR11" s="14"/>
      <c r="VYS11" s="15"/>
      <c r="VYT11" s="7"/>
      <c r="VYU11" s="8"/>
      <c r="VYW11" s="10"/>
      <c r="VYX11" s="11"/>
      <c r="VYY11" s="12"/>
      <c r="VYZ11" s="13"/>
      <c r="VZA11" s="14"/>
      <c r="VZB11" s="15"/>
      <c r="VZC11" s="7"/>
      <c r="VZD11" s="8"/>
      <c r="VZF11" s="10"/>
      <c r="VZG11" s="11"/>
      <c r="VZH11" s="12"/>
      <c r="VZI11" s="13"/>
      <c r="VZJ11" s="14"/>
      <c r="VZK11" s="15"/>
      <c r="VZL11" s="7"/>
      <c r="VZM11" s="8"/>
      <c r="VZO11" s="10"/>
      <c r="VZP11" s="11"/>
      <c r="VZQ11" s="12"/>
      <c r="VZR11" s="13"/>
      <c r="VZS11" s="14"/>
      <c r="VZT11" s="15"/>
      <c r="VZU11" s="7"/>
      <c r="VZV11" s="8"/>
      <c r="VZX11" s="10"/>
      <c r="VZY11" s="11"/>
      <c r="VZZ11" s="12"/>
      <c r="WAA11" s="13"/>
      <c r="WAB11" s="14"/>
      <c r="WAC11" s="15"/>
      <c r="WAD11" s="7"/>
      <c r="WAE11" s="8"/>
      <c r="WAG11" s="10"/>
      <c r="WAH11" s="11"/>
      <c r="WAI11" s="12"/>
      <c r="WAJ11" s="13"/>
      <c r="WAK11" s="14"/>
      <c r="WAL11" s="15"/>
      <c r="WAM11" s="7"/>
      <c r="WAN11" s="8"/>
      <c r="WAP11" s="10"/>
      <c r="WAQ11" s="11"/>
      <c r="WAR11" s="12"/>
      <c r="WAS11" s="13"/>
      <c r="WAT11" s="14"/>
      <c r="WAU11" s="15"/>
      <c r="WAV11" s="7"/>
      <c r="WAW11" s="8"/>
      <c r="WAY11" s="10"/>
      <c r="WAZ11" s="11"/>
      <c r="WBA11" s="12"/>
      <c r="WBB11" s="13"/>
      <c r="WBC11" s="14"/>
      <c r="WBD11" s="15"/>
      <c r="WBE11" s="7"/>
      <c r="WBF11" s="8"/>
      <c r="WBH11" s="10"/>
      <c r="WBI11" s="11"/>
      <c r="WBJ11" s="12"/>
      <c r="WBK11" s="13"/>
      <c r="WBL11" s="14"/>
      <c r="WBM11" s="15"/>
      <c r="WBN11" s="7"/>
      <c r="WBO11" s="8"/>
      <c r="WBQ11" s="10"/>
      <c r="WBR11" s="11"/>
      <c r="WBS11" s="12"/>
      <c r="WBT11" s="13"/>
      <c r="WBU11" s="14"/>
      <c r="WBV11" s="15"/>
      <c r="WBW11" s="7"/>
      <c r="WBX11" s="8"/>
      <c r="WBZ11" s="10"/>
      <c r="WCA11" s="11"/>
      <c r="WCB11" s="12"/>
      <c r="WCC11" s="13"/>
      <c r="WCD11" s="14"/>
      <c r="WCE11" s="15"/>
      <c r="WCF11" s="7"/>
      <c r="WCG11" s="8"/>
      <c r="WCI11" s="10"/>
      <c r="WCJ11" s="11"/>
      <c r="WCK11" s="12"/>
      <c r="WCL11" s="13"/>
      <c r="WCM11" s="14"/>
      <c r="WCN11" s="15"/>
      <c r="WCO11" s="7"/>
      <c r="WCP11" s="8"/>
      <c r="WCR11" s="10"/>
      <c r="WCS11" s="11"/>
      <c r="WCT11" s="12"/>
      <c r="WCU11" s="13"/>
      <c r="WCV11" s="14"/>
      <c r="WCW11" s="15"/>
      <c r="WCX11" s="7"/>
      <c r="WCY11" s="8"/>
      <c r="WDA11" s="10"/>
      <c r="WDB11" s="11"/>
      <c r="WDC11" s="12"/>
      <c r="WDD11" s="13"/>
      <c r="WDE11" s="14"/>
      <c r="WDF11" s="15"/>
      <c r="WDG11" s="7"/>
      <c r="WDH11" s="8"/>
      <c r="WDJ11" s="10"/>
      <c r="WDK11" s="11"/>
      <c r="WDL11" s="12"/>
      <c r="WDM11" s="13"/>
      <c r="WDN11" s="14"/>
      <c r="WDO11" s="15"/>
      <c r="WDP11" s="7"/>
      <c r="WDQ11" s="8"/>
      <c r="WDS11" s="10"/>
      <c r="WDT11" s="11"/>
      <c r="WDU11" s="12"/>
      <c r="WDV11" s="13"/>
      <c r="WDW11" s="14"/>
      <c r="WDX11" s="15"/>
      <c r="WDY11" s="7"/>
      <c r="WDZ11" s="8"/>
      <c r="WEB11" s="10"/>
      <c r="WEC11" s="11"/>
      <c r="WED11" s="12"/>
      <c r="WEE11" s="13"/>
      <c r="WEF11" s="14"/>
      <c r="WEG11" s="15"/>
      <c r="WEH11" s="7"/>
      <c r="WEI11" s="8"/>
      <c r="WEK11" s="10"/>
      <c r="WEL11" s="11"/>
      <c r="WEM11" s="12"/>
      <c r="WEN11" s="13"/>
      <c r="WEO11" s="14"/>
      <c r="WEP11" s="15"/>
      <c r="WEQ11" s="7"/>
      <c r="WER11" s="8"/>
      <c r="WET11" s="10"/>
      <c r="WEU11" s="11"/>
      <c r="WEV11" s="12"/>
      <c r="WEW11" s="13"/>
      <c r="WEX11" s="14"/>
      <c r="WEY11" s="15"/>
      <c r="WEZ11" s="7"/>
      <c r="WFA11" s="8"/>
      <c r="WFC11" s="10"/>
      <c r="WFD11" s="11"/>
      <c r="WFE11" s="12"/>
      <c r="WFF11" s="13"/>
      <c r="WFG11" s="14"/>
      <c r="WFH11" s="15"/>
      <c r="WFI11" s="7"/>
      <c r="WFJ11" s="8"/>
      <c r="WFL11" s="10"/>
      <c r="WFM11" s="11"/>
      <c r="WFN11" s="12"/>
      <c r="WFO11" s="13"/>
      <c r="WFP11" s="14"/>
      <c r="WFQ11" s="15"/>
      <c r="WFR11" s="7"/>
      <c r="WFS11" s="8"/>
      <c r="WFU11" s="10"/>
      <c r="WFV11" s="11"/>
      <c r="WFW11" s="12"/>
      <c r="WFX11" s="13"/>
      <c r="WFY11" s="14"/>
      <c r="WFZ11" s="15"/>
      <c r="WGA11" s="7"/>
      <c r="WGB11" s="8"/>
      <c r="WGD11" s="10"/>
      <c r="WGE11" s="11"/>
      <c r="WGF11" s="12"/>
      <c r="WGG11" s="13"/>
      <c r="WGH11" s="14"/>
      <c r="WGI11" s="15"/>
      <c r="WGJ11" s="7"/>
      <c r="WGK11" s="8"/>
      <c r="WGM11" s="10"/>
      <c r="WGN11" s="11"/>
      <c r="WGO11" s="12"/>
      <c r="WGP11" s="13"/>
      <c r="WGQ11" s="14"/>
      <c r="WGR11" s="15"/>
      <c r="WGS11" s="7"/>
      <c r="WGT11" s="8"/>
      <c r="WGV11" s="10"/>
      <c r="WGW11" s="11"/>
      <c r="WGX11" s="12"/>
      <c r="WGY11" s="13"/>
      <c r="WGZ11" s="14"/>
      <c r="WHA11" s="15"/>
      <c r="WHB11" s="7"/>
      <c r="WHC11" s="8"/>
      <c r="WHE11" s="10"/>
      <c r="WHF11" s="11"/>
      <c r="WHG11" s="12"/>
      <c r="WHH11" s="13"/>
      <c r="WHI11" s="14"/>
      <c r="WHJ11" s="15"/>
      <c r="WHK11" s="7"/>
      <c r="WHL11" s="8"/>
      <c r="WHN11" s="10"/>
      <c r="WHO11" s="11"/>
      <c r="WHP11" s="12"/>
      <c r="WHQ11" s="13"/>
      <c r="WHR11" s="14"/>
      <c r="WHS11" s="15"/>
      <c r="WHT11" s="7"/>
      <c r="WHU11" s="8"/>
      <c r="WHW11" s="10"/>
      <c r="WHX11" s="11"/>
      <c r="WHY11" s="12"/>
      <c r="WHZ11" s="13"/>
      <c r="WIA11" s="14"/>
      <c r="WIB11" s="15"/>
      <c r="WIC11" s="7"/>
      <c r="WID11" s="8"/>
      <c r="WIF11" s="10"/>
      <c r="WIG11" s="11"/>
      <c r="WIH11" s="12"/>
      <c r="WII11" s="13"/>
      <c r="WIJ11" s="14"/>
      <c r="WIK11" s="15"/>
      <c r="WIL11" s="7"/>
      <c r="WIM11" s="8"/>
      <c r="WIO11" s="10"/>
      <c r="WIP11" s="11"/>
      <c r="WIQ11" s="12"/>
      <c r="WIR11" s="13"/>
      <c r="WIS11" s="14"/>
      <c r="WIT11" s="15"/>
      <c r="WIU11" s="7"/>
      <c r="WIV11" s="8"/>
      <c r="WIX11" s="10"/>
      <c r="WIY11" s="11"/>
      <c r="WIZ11" s="12"/>
      <c r="WJA11" s="13"/>
      <c r="WJB11" s="14"/>
      <c r="WJC11" s="15"/>
      <c r="WJD11" s="7"/>
      <c r="WJE11" s="8"/>
      <c r="WJG11" s="10"/>
      <c r="WJH11" s="11"/>
      <c r="WJI11" s="12"/>
      <c r="WJJ11" s="13"/>
      <c r="WJK11" s="14"/>
      <c r="WJL11" s="15"/>
      <c r="WJM11" s="7"/>
      <c r="WJN11" s="8"/>
      <c r="WJP11" s="10"/>
      <c r="WJQ11" s="11"/>
      <c r="WJR11" s="12"/>
      <c r="WJS11" s="13"/>
      <c r="WJT11" s="14"/>
      <c r="WJU11" s="15"/>
      <c r="WJV11" s="7"/>
      <c r="WJW11" s="8"/>
      <c r="WJY11" s="10"/>
      <c r="WJZ11" s="11"/>
      <c r="WKA11" s="12"/>
      <c r="WKB11" s="13"/>
      <c r="WKC11" s="14"/>
      <c r="WKD11" s="15"/>
      <c r="WKE11" s="7"/>
      <c r="WKF11" s="8"/>
      <c r="WKH11" s="10"/>
      <c r="WKI11" s="11"/>
      <c r="WKJ11" s="12"/>
      <c r="WKK11" s="13"/>
      <c r="WKL11" s="14"/>
      <c r="WKM11" s="15"/>
      <c r="WKN11" s="7"/>
      <c r="WKO11" s="8"/>
      <c r="WKQ11" s="10"/>
      <c r="WKR11" s="11"/>
      <c r="WKS11" s="12"/>
      <c r="WKT11" s="13"/>
      <c r="WKU11" s="14"/>
      <c r="WKV11" s="15"/>
      <c r="WKW11" s="7"/>
      <c r="WKX11" s="8"/>
      <c r="WKZ11" s="10"/>
      <c r="WLA11" s="11"/>
      <c r="WLB11" s="12"/>
      <c r="WLC11" s="13"/>
      <c r="WLD11" s="14"/>
      <c r="WLE11" s="15"/>
      <c r="WLF11" s="7"/>
      <c r="WLG11" s="8"/>
      <c r="WLI11" s="10"/>
      <c r="WLJ11" s="11"/>
      <c r="WLK11" s="12"/>
      <c r="WLL11" s="13"/>
      <c r="WLM11" s="14"/>
      <c r="WLN11" s="15"/>
      <c r="WLO11" s="7"/>
      <c r="WLP11" s="8"/>
      <c r="WLR11" s="10"/>
      <c r="WLS11" s="11"/>
      <c r="WLT11" s="12"/>
      <c r="WLU11" s="13"/>
      <c r="WLV11" s="14"/>
      <c r="WLW11" s="15"/>
      <c r="WLX11" s="7"/>
      <c r="WLY11" s="8"/>
      <c r="WMA11" s="10"/>
      <c r="WMB11" s="11"/>
      <c r="WMC11" s="12"/>
      <c r="WMD11" s="13"/>
      <c r="WME11" s="14"/>
      <c r="WMF11" s="15"/>
      <c r="WMG11" s="7"/>
      <c r="WMH11" s="8"/>
      <c r="WMJ11" s="10"/>
      <c r="WMK11" s="11"/>
      <c r="WML11" s="12"/>
      <c r="WMM11" s="13"/>
      <c r="WMN11" s="14"/>
      <c r="WMO11" s="15"/>
      <c r="WMP11" s="7"/>
      <c r="WMQ11" s="8"/>
      <c r="WMS11" s="10"/>
      <c r="WMT11" s="11"/>
      <c r="WMU11" s="12"/>
      <c r="WMV11" s="13"/>
      <c r="WMW11" s="14"/>
      <c r="WMX11" s="15"/>
      <c r="WMY11" s="7"/>
      <c r="WMZ11" s="8"/>
      <c r="WNB11" s="10"/>
      <c r="WNC11" s="11"/>
      <c r="WND11" s="12"/>
      <c r="WNE11" s="13"/>
      <c r="WNF11" s="14"/>
      <c r="WNG11" s="15"/>
      <c r="WNH11" s="7"/>
      <c r="WNI11" s="8"/>
      <c r="WNK11" s="10"/>
      <c r="WNL11" s="11"/>
      <c r="WNM11" s="12"/>
      <c r="WNN11" s="13"/>
      <c r="WNO11" s="14"/>
      <c r="WNP11" s="15"/>
      <c r="WNQ11" s="7"/>
      <c r="WNR11" s="8"/>
      <c r="WNT11" s="10"/>
      <c r="WNU11" s="11"/>
      <c r="WNV11" s="12"/>
      <c r="WNW11" s="13"/>
      <c r="WNX11" s="14"/>
      <c r="WNY11" s="15"/>
      <c r="WNZ11" s="7"/>
      <c r="WOA11" s="8"/>
      <c r="WOC11" s="10"/>
      <c r="WOD11" s="11"/>
      <c r="WOE11" s="12"/>
      <c r="WOF11" s="13"/>
      <c r="WOG11" s="14"/>
      <c r="WOH11" s="15"/>
      <c r="WOI11" s="7"/>
      <c r="WOJ11" s="8"/>
      <c r="WOL11" s="10"/>
      <c r="WOM11" s="11"/>
      <c r="WON11" s="12"/>
      <c r="WOO11" s="13"/>
      <c r="WOP11" s="14"/>
      <c r="WOQ11" s="15"/>
      <c r="WOR11" s="7"/>
      <c r="WOS11" s="8"/>
      <c r="WOU11" s="10"/>
      <c r="WOV11" s="11"/>
      <c r="WOW11" s="12"/>
      <c r="WOX11" s="13"/>
      <c r="WOY11" s="14"/>
      <c r="WOZ11" s="15"/>
      <c r="WPA11" s="7"/>
      <c r="WPB11" s="8"/>
      <c r="WPD11" s="10"/>
      <c r="WPE11" s="11"/>
      <c r="WPF11" s="12"/>
      <c r="WPG11" s="13"/>
      <c r="WPH11" s="14"/>
      <c r="WPI11" s="15"/>
      <c r="WPJ11" s="7"/>
      <c r="WPK11" s="8"/>
      <c r="WPM11" s="10"/>
      <c r="WPN11" s="11"/>
      <c r="WPO11" s="12"/>
      <c r="WPP11" s="13"/>
      <c r="WPQ11" s="14"/>
      <c r="WPR11" s="15"/>
      <c r="WPS11" s="7"/>
      <c r="WPT11" s="8"/>
      <c r="WPV11" s="10"/>
      <c r="WPW11" s="11"/>
      <c r="WPX11" s="12"/>
      <c r="WPY11" s="13"/>
      <c r="WPZ11" s="14"/>
      <c r="WQA11" s="15"/>
      <c r="WQB11" s="7"/>
      <c r="WQC11" s="8"/>
      <c r="WQE11" s="10"/>
      <c r="WQF11" s="11"/>
      <c r="WQG11" s="12"/>
      <c r="WQH11" s="13"/>
      <c r="WQI11" s="14"/>
      <c r="WQJ11" s="15"/>
      <c r="WQK11" s="7"/>
      <c r="WQL11" s="8"/>
      <c r="WQN11" s="10"/>
      <c r="WQO11" s="11"/>
      <c r="WQP11" s="12"/>
      <c r="WQQ11" s="13"/>
      <c r="WQR11" s="14"/>
      <c r="WQS11" s="15"/>
      <c r="WQT11" s="7"/>
      <c r="WQU11" s="8"/>
      <c r="WQW11" s="10"/>
      <c r="WQX11" s="11"/>
      <c r="WQY11" s="12"/>
      <c r="WQZ11" s="13"/>
      <c r="WRA11" s="14"/>
      <c r="WRB11" s="15"/>
      <c r="WRC11" s="7"/>
      <c r="WRD11" s="8"/>
      <c r="WRF11" s="10"/>
      <c r="WRG11" s="11"/>
      <c r="WRH11" s="12"/>
      <c r="WRI11" s="13"/>
      <c r="WRJ11" s="14"/>
      <c r="WRK11" s="15"/>
      <c r="WRL11" s="7"/>
      <c r="WRM11" s="8"/>
      <c r="WRO11" s="10"/>
      <c r="WRP11" s="11"/>
      <c r="WRQ11" s="12"/>
      <c r="WRR11" s="13"/>
      <c r="WRS11" s="14"/>
      <c r="WRT11" s="15"/>
      <c r="WRU11" s="7"/>
      <c r="WRV11" s="8"/>
      <c r="WRX11" s="10"/>
      <c r="WRY11" s="11"/>
      <c r="WRZ11" s="12"/>
      <c r="WSA11" s="13"/>
      <c r="WSB11" s="14"/>
      <c r="WSC11" s="15"/>
      <c r="WSD11" s="7"/>
      <c r="WSE11" s="8"/>
      <c r="WSG11" s="10"/>
      <c r="WSH11" s="11"/>
      <c r="WSI11" s="12"/>
      <c r="WSJ11" s="13"/>
      <c r="WSK11" s="14"/>
      <c r="WSL11" s="15"/>
      <c r="WSM11" s="7"/>
      <c r="WSN11" s="8"/>
      <c r="WSP11" s="10"/>
      <c r="WSQ11" s="11"/>
      <c r="WSR11" s="12"/>
      <c r="WSS11" s="13"/>
      <c r="WST11" s="14"/>
      <c r="WSU11" s="15"/>
      <c r="WSV11" s="7"/>
      <c r="WSW11" s="8"/>
      <c r="WSY11" s="10"/>
      <c r="WSZ11" s="11"/>
      <c r="WTA11" s="12"/>
      <c r="WTB11" s="13"/>
      <c r="WTC11" s="14"/>
      <c r="WTD11" s="15"/>
      <c r="WTE11" s="7"/>
      <c r="WTF11" s="8"/>
      <c r="WTH11" s="10"/>
      <c r="WTI11" s="11"/>
      <c r="WTJ11" s="12"/>
      <c r="WTK11" s="13"/>
      <c r="WTL11" s="14"/>
      <c r="WTM11" s="15"/>
      <c r="WTN11" s="7"/>
      <c r="WTO11" s="8"/>
      <c r="WTQ11" s="10"/>
      <c r="WTR11" s="11"/>
      <c r="WTS11" s="12"/>
      <c r="WTT11" s="13"/>
      <c r="WTU11" s="14"/>
      <c r="WTV11" s="15"/>
      <c r="WTW11" s="7"/>
      <c r="WTX11" s="8"/>
      <c r="WTZ11" s="10"/>
      <c r="WUA11" s="11"/>
      <c r="WUB11" s="12"/>
      <c r="WUC11" s="13"/>
      <c r="WUD11" s="14"/>
      <c r="WUE11" s="15"/>
      <c r="WUF11" s="7"/>
      <c r="WUG11" s="8"/>
      <c r="WUI11" s="10"/>
      <c r="WUJ11" s="11"/>
      <c r="WUK11" s="12"/>
      <c r="WUL11" s="13"/>
      <c r="WUM11" s="14"/>
      <c r="WUN11" s="15"/>
      <c r="WUO11" s="7"/>
      <c r="WUP11" s="8"/>
      <c r="WUR11" s="10"/>
      <c r="WUS11" s="11"/>
      <c r="WUT11" s="12"/>
      <c r="WUU11" s="13"/>
      <c r="WUV11" s="14"/>
      <c r="WUW11" s="15"/>
      <c r="WUX11" s="7"/>
      <c r="WUY11" s="8"/>
      <c r="WVA11" s="10"/>
      <c r="WVB11" s="11"/>
      <c r="WVC11" s="12"/>
      <c r="WVD11" s="13"/>
      <c r="WVE11" s="14"/>
      <c r="WVF11" s="15"/>
      <c r="WVG11" s="7"/>
      <c r="WVH11" s="8"/>
      <c r="WVJ11" s="10"/>
      <c r="WVK11" s="11"/>
      <c r="WVL11" s="12"/>
      <c r="WVM11" s="13"/>
      <c r="WVN11" s="14"/>
      <c r="WVO11" s="15"/>
      <c r="WVP11" s="7"/>
      <c r="WVQ11" s="8"/>
      <c r="WVS11" s="10"/>
      <c r="WVT11" s="11"/>
      <c r="WVU11" s="12"/>
      <c r="WVV11" s="13"/>
      <c r="WVW11" s="14"/>
      <c r="WVX11" s="15"/>
      <c r="WVY11" s="7"/>
      <c r="WVZ11" s="8"/>
      <c r="WWB11" s="10"/>
      <c r="WWC11" s="11"/>
      <c r="WWD11" s="12"/>
      <c r="WWE11" s="13"/>
      <c r="WWF11" s="14"/>
      <c r="WWG11" s="15"/>
      <c r="WWH11" s="7"/>
      <c r="WWI11" s="8"/>
      <c r="WWK11" s="10"/>
      <c r="WWL11" s="11"/>
      <c r="WWM11" s="12"/>
      <c r="WWN11" s="13"/>
      <c r="WWO11" s="14"/>
      <c r="WWP11" s="15"/>
      <c r="WWQ11" s="7"/>
      <c r="WWR11" s="8"/>
      <c r="WWT11" s="10"/>
      <c r="WWU11" s="11"/>
      <c r="WWV11" s="12"/>
      <c r="WWW11" s="13"/>
      <c r="WWX11" s="14"/>
      <c r="WWY11" s="15"/>
      <c r="WWZ11" s="7"/>
      <c r="WXA11" s="8"/>
      <c r="WXC11" s="10"/>
      <c r="WXD11" s="11"/>
      <c r="WXE11" s="12"/>
      <c r="WXF11" s="13"/>
      <c r="WXG11" s="14"/>
      <c r="WXH11" s="15"/>
      <c r="WXI11" s="7"/>
      <c r="WXJ11" s="8"/>
      <c r="WXL11" s="10"/>
      <c r="WXM11" s="11"/>
      <c r="WXN11" s="12"/>
      <c r="WXO11" s="13"/>
      <c r="WXP11" s="14"/>
      <c r="WXQ11" s="15"/>
      <c r="WXR11" s="7"/>
      <c r="WXS11" s="8"/>
      <c r="WXU11" s="10"/>
      <c r="WXV11" s="11"/>
      <c r="WXW11" s="12"/>
      <c r="WXX11" s="13"/>
      <c r="WXY11" s="14"/>
      <c r="WXZ11" s="15"/>
      <c r="WYA11" s="7"/>
      <c r="WYB11" s="8"/>
      <c r="WYD11" s="10"/>
      <c r="WYE11" s="11"/>
      <c r="WYF11" s="12"/>
      <c r="WYG11" s="13"/>
      <c r="WYH11" s="14"/>
      <c r="WYI11" s="15"/>
      <c r="WYJ11" s="7"/>
      <c r="WYK11" s="8"/>
      <c r="WYM11" s="10"/>
      <c r="WYN11" s="11"/>
      <c r="WYO11" s="12"/>
      <c r="WYP11" s="13"/>
      <c r="WYQ11" s="14"/>
      <c r="WYR11" s="15"/>
      <c r="WYS11" s="7"/>
      <c r="WYT11" s="8"/>
      <c r="WYV11" s="10"/>
      <c r="WYW11" s="11"/>
      <c r="WYX11" s="12"/>
      <c r="WYY11" s="13"/>
      <c r="WYZ11" s="14"/>
      <c r="WZA11" s="15"/>
      <c r="WZB11" s="7"/>
      <c r="WZC11" s="8"/>
      <c r="WZE11" s="10"/>
      <c r="WZF11" s="11"/>
      <c r="WZG11" s="12"/>
      <c r="WZH11" s="13"/>
      <c r="WZI11" s="14"/>
      <c r="WZJ11" s="15"/>
      <c r="WZK11" s="7"/>
      <c r="WZL11" s="8"/>
      <c r="WZN11" s="10"/>
      <c r="WZO11" s="11"/>
      <c r="WZP11" s="12"/>
      <c r="WZQ11" s="13"/>
      <c r="WZR11" s="14"/>
      <c r="WZS11" s="15"/>
      <c r="WZT11" s="7"/>
      <c r="WZU11" s="8"/>
      <c r="WZW11" s="10"/>
      <c r="WZX11" s="11"/>
      <c r="WZY11" s="12"/>
      <c r="WZZ11" s="13"/>
      <c r="XAA11" s="14"/>
      <c r="XAB11" s="15"/>
      <c r="XAC11" s="7"/>
      <c r="XAD11" s="8"/>
      <c r="XAF11" s="10"/>
      <c r="XAG11" s="11"/>
      <c r="XAH11" s="12"/>
      <c r="XAI11" s="13"/>
      <c r="XAJ11" s="14"/>
      <c r="XAK11" s="15"/>
      <c r="XAL11" s="7"/>
      <c r="XAM11" s="8"/>
      <c r="XAO11" s="10"/>
      <c r="XAP11" s="11"/>
      <c r="XAQ11" s="12"/>
      <c r="XAR11" s="13"/>
      <c r="XAS11" s="14"/>
      <c r="XAT11" s="15"/>
      <c r="XAU11" s="7"/>
      <c r="XAV11" s="8"/>
      <c r="XAX11" s="10"/>
      <c r="XAY11" s="11"/>
      <c r="XAZ11" s="12"/>
      <c r="XBA11" s="13"/>
      <c r="XBB11" s="14"/>
      <c r="XBC11" s="15"/>
      <c r="XBD11" s="7"/>
      <c r="XBE11" s="8"/>
      <c r="XBG11" s="10"/>
      <c r="XBH11" s="11"/>
      <c r="XBI11" s="12"/>
      <c r="XBJ11" s="13"/>
      <c r="XBK11" s="14"/>
      <c r="XBL11" s="15"/>
      <c r="XBM11" s="7"/>
      <c r="XBN11" s="8"/>
      <c r="XBP11" s="10"/>
      <c r="XBQ11" s="11"/>
      <c r="XBR11" s="12"/>
      <c r="XBS11" s="13"/>
      <c r="XBT11" s="14"/>
      <c r="XBU11" s="15"/>
      <c r="XBV11" s="7"/>
      <c r="XBW11" s="8"/>
      <c r="XBY11" s="10"/>
      <c r="XBZ11" s="11"/>
      <c r="XCA11" s="12"/>
      <c r="XCB11" s="13"/>
      <c r="XCC11" s="14"/>
      <c r="XCD11" s="15"/>
      <c r="XCE11" s="7"/>
      <c r="XCF11" s="8"/>
      <c r="XCH11" s="10"/>
      <c r="XCI11" s="11"/>
      <c r="XCJ11" s="12"/>
      <c r="XCK11" s="13"/>
      <c r="XCL11" s="14"/>
      <c r="XCM11" s="15"/>
      <c r="XCN11" s="7"/>
      <c r="XCO11" s="8"/>
      <c r="XCQ11" s="10"/>
      <c r="XCR11" s="11"/>
      <c r="XCS11" s="12"/>
      <c r="XCT11" s="13"/>
      <c r="XCU11" s="14"/>
      <c r="XCV11" s="15"/>
      <c r="XCW11" s="7"/>
      <c r="XCX11" s="8"/>
      <c r="XCZ11" s="10"/>
      <c r="XDA11" s="11"/>
      <c r="XDB11" s="12"/>
      <c r="XDC11" s="13"/>
      <c r="XDD11" s="14"/>
      <c r="XDE11" s="15"/>
      <c r="XDF11" s="7"/>
      <c r="XDG11" s="8"/>
      <c r="XDI11" s="10"/>
      <c r="XDJ11" s="11"/>
      <c r="XDK11" s="12"/>
      <c r="XDL11" s="13"/>
      <c r="XDM11" s="14"/>
      <c r="XDN11" s="15"/>
      <c r="XDO11" s="7"/>
      <c r="XDP11" s="8"/>
      <c r="XDR11" s="10"/>
      <c r="XDS11" s="11"/>
      <c r="XDT11" s="12"/>
      <c r="XDU11" s="13"/>
      <c r="XDV11" s="14"/>
      <c r="XDW11" s="15"/>
      <c r="XDX11" s="7"/>
      <c r="XDY11" s="8"/>
      <c r="XEA11" s="10"/>
      <c r="XEB11" s="11"/>
      <c r="XEC11" s="12"/>
      <c r="XED11" s="13"/>
      <c r="XEE11" s="14"/>
      <c r="XEF11" s="15"/>
      <c r="XEG11" s="7"/>
      <c r="XEH11" s="8"/>
      <c r="XEJ11" s="10"/>
      <c r="XEK11" s="11"/>
      <c r="XEL11" s="12"/>
      <c r="XEM11" s="13"/>
      <c r="XEN11" s="14"/>
      <c r="XEO11" s="15"/>
      <c r="XEP11" s="7"/>
      <c r="XEQ11" s="8"/>
      <c r="XES11" s="10"/>
      <c r="XET11" s="11"/>
      <c r="XEU11" s="12"/>
      <c r="XEV11" s="13"/>
      <c r="XEW11" s="14"/>
      <c r="XEX11" s="15"/>
      <c r="XEY11" s="7"/>
      <c r="XEZ11" s="8"/>
      <c r="XFB11" s="10"/>
      <c r="XFC11" s="30"/>
    </row>
    <row r="12" spans="1:4095 4097:9216 9218:13311 13313:16383" ht="243.75" x14ac:dyDescent="0.3">
      <c r="A12" s="34" t="s">
        <v>24</v>
      </c>
      <c r="B12" s="186" t="s">
        <v>69</v>
      </c>
      <c r="C12" s="19" t="s">
        <v>25</v>
      </c>
      <c r="D12" s="20">
        <v>2</v>
      </c>
      <c r="E12" s="21"/>
      <c r="F12" s="22">
        <f t="shared" ref="F12:F17" si="2">ROUND(E12*D12,2)</f>
        <v>0</v>
      </c>
      <c r="G12" s="23">
        <f t="shared" ref="G12:G17" si="3">ROUND(F12*0.9,2)</f>
        <v>0</v>
      </c>
      <c r="H12" s="24">
        <f t="shared" ref="H12:H17" si="4">ROUND(F12-G12,2)</f>
        <v>0</v>
      </c>
      <c r="I12" s="24" t="s">
        <v>290</v>
      </c>
      <c r="J12" s="24" t="s">
        <v>288</v>
      </c>
      <c r="K12" s="180"/>
      <c r="P12" s="208"/>
    </row>
    <row r="13" spans="1:4095 4097:9216 9218:13311 13313:16383" ht="351" customHeight="1" x14ac:dyDescent="0.3">
      <c r="A13" s="34" t="s">
        <v>27</v>
      </c>
      <c r="B13" s="186" t="s">
        <v>70</v>
      </c>
      <c r="C13" s="19" t="s">
        <v>26</v>
      </c>
      <c r="D13" s="20">
        <v>1</v>
      </c>
      <c r="E13" s="21"/>
      <c r="F13" s="22">
        <f t="shared" si="2"/>
        <v>0</v>
      </c>
      <c r="G13" s="23">
        <f t="shared" si="3"/>
        <v>0</v>
      </c>
      <c r="H13" s="24">
        <f t="shared" si="4"/>
        <v>0</v>
      </c>
      <c r="I13" s="24" t="s">
        <v>290</v>
      </c>
      <c r="J13" s="24" t="s">
        <v>288</v>
      </c>
      <c r="K13" s="180"/>
    </row>
    <row r="14" spans="1:4095 4097:9216 9218:13311 13313:16383" ht="300" customHeight="1" x14ac:dyDescent="0.3">
      <c r="A14" s="34" t="s">
        <v>73</v>
      </c>
      <c r="B14" s="186" t="s">
        <v>71</v>
      </c>
      <c r="C14" s="19" t="s">
        <v>26</v>
      </c>
      <c r="D14" s="20">
        <v>1</v>
      </c>
      <c r="E14" s="21"/>
      <c r="F14" s="22">
        <f t="shared" si="2"/>
        <v>0</v>
      </c>
      <c r="G14" s="23">
        <f t="shared" si="3"/>
        <v>0</v>
      </c>
      <c r="H14" s="24">
        <f t="shared" si="4"/>
        <v>0</v>
      </c>
      <c r="I14" s="24" t="s">
        <v>290</v>
      </c>
      <c r="J14" s="24" t="s">
        <v>288</v>
      </c>
      <c r="K14" s="180"/>
    </row>
    <row r="15" spans="1:4095 4097:9216 9218:13311 13313:16383" ht="272.25" x14ac:dyDescent="0.3">
      <c r="A15" s="34" t="s">
        <v>74</v>
      </c>
      <c r="B15" s="186" t="s">
        <v>72</v>
      </c>
      <c r="C15" s="19" t="s">
        <v>25</v>
      </c>
      <c r="D15" s="20">
        <v>2</v>
      </c>
      <c r="E15" s="21"/>
      <c r="F15" s="22">
        <f t="shared" si="2"/>
        <v>0</v>
      </c>
      <c r="G15" s="23">
        <f t="shared" si="3"/>
        <v>0</v>
      </c>
      <c r="H15" s="24">
        <f t="shared" si="4"/>
        <v>0</v>
      </c>
      <c r="I15" s="24" t="s">
        <v>290</v>
      </c>
      <c r="J15" s="24" t="s">
        <v>288</v>
      </c>
      <c r="K15" s="180"/>
    </row>
    <row r="16" spans="1:4095 4097:9216 9218:13311 13313:16383" ht="199.5" x14ac:dyDescent="0.3">
      <c r="A16" s="34" t="s">
        <v>75</v>
      </c>
      <c r="B16" s="187" t="s">
        <v>238</v>
      </c>
      <c r="C16" s="19" t="s">
        <v>26</v>
      </c>
      <c r="D16" s="20">
        <v>1</v>
      </c>
      <c r="E16" s="21"/>
      <c r="F16" s="22">
        <f t="shared" si="2"/>
        <v>0</v>
      </c>
      <c r="G16" s="23">
        <f t="shared" si="3"/>
        <v>0</v>
      </c>
      <c r="H16" s="24">
        <f t="shared" si="4"/>
        <v>0</v>
      </c>
      <c r="I16" s="24" t="s">
        <v>290</v>
      </c>
      <c r="J16" s="24" t="s">
        <v>288</v>
      </c>
      <c r="K16" s="180"/>
    </row>
    <row r="17" spans="1:4095 4097:9216 9218:13311 13313:16383" ht="221.25" customHeight="1" x14ac:dyDescent="0.3">
      <c r="A17" s="34" t="s">
        <v>76</v>
      </c>
      <c r="B17" s="187" t="s">
        <v>239</v>
      </c>
      <c r="C17" s="19" t="s">
        <v>26</v>
      </c>
      <c r="D17" s="20">
        <v>1</v>
      </c>
      <c r="E17" s="21"/>
      <c r="F17" s="22">
        <f t="shared" si="2"/>
        <v>0</v>
      </c>
      <c r="G17" s="23">
        <f t="shared" si="3"/>
        <v>0</v>
      </c>
      <c r="H17" s="24">
        <f t="shared" si="4"/>
        <v>0</v>
      </c>
      <c r="I17" s="24" t="s">
        <v>290</v>
      </c>
      <c r="J17" s="24" t="s">
        <v>288</v>
      </c>
      <c r="K17" s="180"/>
    </row>
    <row r="18" spans="1:4095 4097:9216 9218:13311 13313:16383" ht="99.75" x14ac:dyDescent="0.3">
      <c r="A18" s="34" t="s">
        <v>77</v>
      </c>
      <c r="B18" s="187" t="s">
        <v>78</v>
      </c>
      <c r="C18" s="19" t="s">
        <v>26</v>
      </c>
      <c r="D18" s="20">
        <v>2</v>
      </c>
      <c r="E18" s="21"/>
      <c r="F18" s="22">
        <f t="shared" ref="F18:F24" si="5">ROUND(E18*D18,2)</f>
        <v>0</v>
      </c>
      <c r="G18" s="23">
        <f t="shared" ref="G18:G24" si="6">ROUND(F18*0.9,2)</f>
        <v>0</v>
      </c>
      <c r="H18" s="24">
        <f t="shared" ref="H18:H24" si="7">ROUND(F18-G18,2)</f>
        <v>0</v>
      </c>
      <c r="I18" s="24" t="s">
        <v>290</v>
      </c>
      <c r="J18" s="24" t="s">
        <v>288</v>
      </c>
      <c r="K18" s="180"/>
    </row>
    <row r="19" spans="1:4095 4097:9216 9218:13311 13313:16383" ht="99.75" x14ac:dyDescent="0.3">
      <c r="A19" s="34" t="s">
        <v>79</v>
      </c>
      <c r="B19" s="187" t="s">
        <v>81</v>
      </c>
      <c r="C19" s="19" t="s">
        <v>26</v>
      </c>
      <c r="D19" s="20">
        <v>4</v>
      </c>
      <c r="E19" s="21"/>
      <c r="F19" s="22">
        <f t="shared" si="5"/>
        <v>0</v>
      </c>
      <c r="G19" s="23">
        <f t="shared" si="6"/>
        <v>0</v>
      </c>
      <c r="H19" s="24">
        <f t="shared" si="7"/>
        <v>0</v>
      </c>
      <c r="I19" s="24" t="s">
        <v>290</v>
      </c>
      <c r="J19" s="24" t="s">
        <v>288</v>
      </c>
      <c r="K19" s="180"/>
    </row>
    <row r="20" spans="1:4095 4097:9216 9218:13311 13313:16383" ht="42.75" x14ac:dyDescent="0.3">
      <c r="A20" s="34" t="s">
        <v>80</v>
      </c>
      <c r="B20" s="187" t="s">
        <v>82</v>
      </c>
      <c r="C20" s="19" t="s">
        <v>26</v>
      </c>
      <c r="D20" s="20">
        <v>2</v>
      </c>
      <c r="E20" s="21"/>
      <c r="F20" s="22">
        <f t="shared" si="5"/>
        <v>0</v>
      </c>
      <c r="G20" s="23">
        <f t="shared" si="6"/>
        <v>0</v>
      </c>
      <c r="H20" s="24">
        <f t="shared" si="7"/>
        <v>0</v>
      </c>
      <c r="I20" s="24" t="s">
        <v>290</v>
      </c>
      <c r="J20" s="24" t="s">
        <v>288</v>
      </c>
      <c r="K20" s="180"/>
    </row>
    <row r="21" spans="1:4095 4097:9216 9218:13311 13313:16383" ht="42.75" x14ac:dyDescent="0.3">
      <c r="A21" s="34" t="s">
        <v>222</v>
      </c>
      <c r="B21" s="187" t="s">
        <v>83</v>
      </c>
      <c r="C21" s="19" t="s">
        <v>26</v>
      </c>
      <c r="D21" s="20">
        <v>4</v>
      </c>
      <c r="E21" s="21"/>
      <c r="F21" s="22">
        <f t="shared" si="5"/>
        <v>0</v>
      </c>
      <c r="G21" s="23">
        <f t="shared" si="6"/>
        <v>0</v>
      </c>
      <c r="H21" s="24">
        <f t="shared" si="7"/>
        <v>0</v>
      </c>
      <c r="I21" s="24" t="s">
        <v>290</v>
      </c>
      <c r="J21" s="24" t="s">
        <v>288</v>
      </c>
      <c r="K21" s="180"/>
    </row>
    <row r="22" spans="1:4095 4097:9216 9218:13311 13313:16383" x14ac:dyDescent="0.3">
      <c r="A22" s="34" t="s">
        <v>223</v>
      </c>
      <c r="B22" s="187" t="s">
        <v>84</v>
      </c>
      <c r="C22" s="19" t="s">
        <v>26</v>
      </c>
      <c r="D22" s="20">
        <v>48</v>
      </c>
      <c r="E22" s="21"/>
      <c r="F22" s="22">
        <f t="shared" si="5"/>
        <v>0</v>
      </c>
      <c r="G22" s="23">
        <f t="shared" si="6"/>
        <v>0</v>
      </c>
      <c r="H22" s="24">
        <f t="shared" si="7"/>
        <v>0</v>
      </c>
      <c r="I22" s="24" t="s">
        <v>290</v>
      </c>
      <c r="J22" s="24" t="s">
        <v>288</v>
      </c>
      <c r="K22" s="180"/>
    </row>
    <row r="23" spans="1:4095 4097:9216 9218:13311 13313:16383" x14ac:dyDescent="0.3">
      <c r="A23" s="34" t="s">
        <v>224</v>
      </c>
      <c r="B23" s="187" t="s">
        <v>85</v>
      </c>
      <c r="C23" s="19" t="s">
        <v>26</v>
      </c>
      <c r="D23" s="20">
        <v>48</v>
      </c>
      <c r="E23" s="21"/>
      <c r="F23" s="22">
        <f t="shared" si="5"/>
        <v>0</v>
      </c>
      <c r="G23" s="23">
        <f t="shared" si="6"/>
        <v>0</v>
      </c>
      <c r="H23" s="24">
        <f t="shared" si="7"/>
        <v>0</v>
      </c>
      <c r="I23" s="24" t="s">
        <v>290</v>
      </c>
      <c r="J23" s="24" t="s">
        <v>288</v>
      </c>
      <c r="K23" s="180"/>
    </row>
    <row r="24" spans="1:4095 4097:9216 9218:13311 13313:16383" x14ac:dyDescent="0.3">
      <c r="A24" s="34" t="s">
        <v>225</v>
      </c>
      <c r="B24" s="187" t="s">
        <v>86</v>
      </c>
      <c r="C24" s="19" t="s">
        <v>26</v>
      </c>
      <c r="D24" s="20">
        <v>96</v>
      </c>
      <c r="E24" s="21"/>
      <c r="F24" s="22">
        <f t="shared" si="5"/>
        <v>0</v>
      </c>
      <c r="G24" s="23">
        <f t="shared" si="6"/>
        <v>0</v>
      </c>
      <c r="H24" s="24">
        <f t="shared" si="7"/>
        <v>0</v>
      </c>
      <c r="I24" s="24" t="s">
        <v>290</v>
      </c>
      <c r="J24" s="24" t="s">
        <v>288</v>
      </c>
      <c r="K24" s="180"/>
    </row>
    <row r="25" spans="1:4095 4097:9216 9218:13311 13313:16383" ht="48.6" customHeight="1" x14ac:dyDescent="0.3">
      <c r="A25" s="34" t="s">
        <v>226</v>
      </c>
      <c r="B25" s="187" t="s">
        <v>221</v>
      </c>
      <c r="C25" s="19" t="s">
        <v>26</v>
      </c>
      <c r="D25" s="20">
        <v>3</v>
      </c>
      <c r="E25" s="21"/>
      <c r="F25" s="22">
        <f>ROUND(E25*D25,2)</f>
        <v>0</v>
      </c>
      <c r="G25" s="23">
        <f>ROUND(F25*0.9,2)</f>
        <v>0</v>
      </c>
      <c r="H25" s="24">
        <f>ROUND(F25-G25,2)</f>
        <v>0</v>
      </c>
      <c r="I25" s="24" t="s">
        <v>229</v>
      </c>
      <c r="J25" s="24" t="s">
        <v>288</v>
      </c>
      <c r="K25" s="180"/>
    </row>
    <row r="26" spans="1:4095 4097:9216 9218:13311 13313:16383" ht="48.6" customHeight="1" x14ac:dyDescent="0.3">
      <c r="A26" s="34" t="s">
        <v>232</v>
      </c>
      <c r="B26" s="187" t="s">
        <v>231</v>
      </c>
      <c r="C26" s="19" t="s">
        <v>26</v>
      </c>
      <c r="D26" s="20">
        <v>2</v>
      </c>
      <c r="E26" s="21"/>
      <c r="F26" s="22">
        <f>ROUND(E26*D26,2)</f>
        <v>0</v>
      </c>
      <c r="G26" s="23">
        <f>ROUND(F26*0.9,2)</f>
        <v>0</v>
      </c>
      <c r="H26" s="24">
        <f>ROUND(F26-G26,2)</f>
        <v>0</v>
      </c>
      <c r="I26" s="24" t="s">
        <v>230</v>
      </c>
      <c r="J26" s="24" t="s">
        <v>288</v>
      </c>
      <c r="K26" s="180"/>
    </row>
    <row r="27" spans="1:4095 4097:9216 9218:13311 13313:16383" x14ac:dyDescent="0.3">
      <c r="A27" s="17"/>
      <c r="B27" s="31"/>
      <c r="C27" s="19"/>
      <c r="D27" s="20"/>
      <c r="E27" s="21"/>
      <c r="F27" s="22"/>
      <c r="G27" s="23"/>
      <c r="H27" s="24"/>
      <c r="I27" s="202"/>
      <c r="K27" s="180"/>
    </row>
    <row r="28" spans="1:4095 4097:9216 9218:13311 13313:16383" ht="25.5" customHeight="1" x14ac:dyDescent="0.3">
      <c r="A28" s="25"/>
      <c r="B28" s="26"/>
      <c r="C28" s="262" t="s">
        <v>28</v>
      </c>
      <c r="D28" s="262"/>
      <c r="E28" s="262"/>
      <c r="F28" s="27">
        <f>ROUND(SUM(F12:F26),2)</f>
        <v>0</v>
      </c>
      <c r="G28" s="27">
        <f>ROUND(SUM(G12:G27),2)</f>
        <v>0</v>
      </c>
      <c r="H28" s="27">
        <f>ROUND(SUM(H12:H26),2)</f>
        <v>0</v>
      </c>
      <c r="I28" s="201"/>
      <c r="J28" s="185"/>
      <c r="K28" s="180"/>
    </row>
    <row r="29" spans="1:4095 4097:9216 9218:13311 13313:16383" ht="25.5" customHeight="1" x14ac:dyDescent="0.3">
      <c r="A29" s="25"/>
      <c r="B29" s="26"/>
      <c r="C29" s="32"/>
      <c r="D29" s="32"/>
      <c r="E29" s="32"/>
      <c r="F29" s="27"/>
      <c r="G29" s="27"/>
      <c r="H29" s="27"/>
      <c r="I29" s="202"/>
      <c r="J29" s="196"/>
      <c r="K29" s="180"/>
    </row>
    <row r="30" spans="1:4095 4097:9216 9218:13311 13313:16383" s="9" customFormat="1" ht="30" x14ac:dyDescent="0.3">
      <c r="A30" s="7" t="s">
        <v>29</v>
      </c>
      <c r="B30" s="8" t="s">
        <v>284</v>
      </c>
      <c r="D30" s="10"/>
      <c r="E30" s="11"/>
      <c r="F30" s="12"/>
      <c r="G30" s="13"/>
      <c r="H30" s="14"/>
      <c r="I30" s="203"/>
      <c r="J30" s="15"/>
      <c r="K30" s="197"/>
      <c r="L30" s="212"/>
      <c r="M30" s="209"/>
      <c r="N30" s="180"/>
      <c r="O30" s="192"/>
      <c r="P30" s="192"/>
      <c r="Q30" s="193"/>
      <c r="R30" s="194"/>
      <c r="S30" s="195"/>
      <c r="T30" s="191"/>
      <c r="U30" s="190"/>
      <c r="V30" s="190"/>
      <c r="W30" s="191"/>
      <c r="X30" s="192"/>
      <c r="Y30" s="192"/>
      <c r="Z30" s="193"/>
      <c r="AA30" s="194"/>
      <c r="AB30" s="195"/>
      <c r="AC30" s="191"/>
      <c r="AD30" s="190"/>
      <c r="AE30" s="190"/>
      <c r="AF30" s="191"/>
      <c r="AG30" s="192"/>
      <c r="AH30" s="192"/>
      <c r="AI30" s="193"/>
      <c r="AJ30" s="194"/>
      <c r="AK30" s="195"/>
      <c r="AL30" s="13"/>
      <c r="AM30" s="11"/>
      <c r="AN30" s="12"/>
      <c r="AO30" s="13"/>
      <c r="AP30" s="14"/>
      <c r="AQ30" s="15"/>
      <c r="AR30" s="7"/>
      <c r="AS30" s="8"/>
      <c r="AU30" s="10"/>
      <c r="AV30" s="11"/>
      <c r="AW30" s="12"/>
      <c r="AX30" s="13"/>
      <c r="AY30" s="14"/>
      <c r="AZ30" s="15"/>
      <c r="BA30" s="7"/>
      <c r="BB30" s="8"/>
      <c r="BD30" s="10"/>
      <c r="BE30" s="11"/>
      <c r="BF30" s="12"/>
      <c r="BG30" s="13"/>
      <c r="BH30" s="14"/>
      <c r="BI30" s="15"/>
      <c r="BJ30" s="7"/>
      <c r="BK30" s="8"/>
      <c r="BM30" s="10"/>
      <c r="BN30" s="11"/>
      <c r="BO30" s="12"/>
      <c r="BP30" s="13"/>
      <c r="BQ30" s="14"/>
      <c r="BR30" s="15"/>
      <c r="BS30" s="7"/>
      <c r="BT30" s="8"/>
      <c r="BV30" s="10"/>
      <c r="BW30" s="11"/>
      <c r="BX30" s="12"/>
      <c r="BY30" s="13"/>
      <c r="BZ30" s="14"/>
      <c r="CA30" s="15"/>
      <c r="CB30" s="7"/>
      <c r="CC30" s="8"/>
      <c r="CE30" s="10"/>
      <c r="CF30" s="11"/>
      <c r="CG30" s="12"/>
      <c r="CH30" s="13"/>
      <c r="CI30" s="14"/>
      <c r="CJ30" s="15"/>
      <c r="CK30" s="7"/>
      <c r="CL30" s="8"/>
      <c r="CN30" s="10"/>
      <c r="CO30" s="11"/>
      <c r="CP30" s="12"/>
      <c r="CQ30" s="13"/>
      <c r="CR30" s="14"/>
      <c r="CS30" s="15"/>
      <c r="CT30" s="7"/>
      <c r="CU30" s="8"/>
      <c r="CW30" s="10"/>
      <c r="CX30" s="11"/>
      <c r="CY30" s="12"/>
      <c r="CZ30" s="13"/>
      <c r="DA30" s="14"/>
      <c r="DB30" s="15"/>
      <c r="DC30" s="7"/>
      <c r="DD30" s="8"/>
      <c r="DF30" s="10"/>
      <c r="DG30" s="11"/>
      <c r="DH30" s="12"/>
      <c r="DI30" s="13"/>
      <c r="DJ30" s="14"/>
      <c r="DK30" s="15"/>
      <c r="DL30" s="7"/>
      <c r="DM30" s="8"/>
      <c r="DO30" s="10"/>
      <c r="DP30" s="11"/>
      <c r="DQ30" s="12"/>
      <c r="DR30" s="13"/>
      <c r="DS30" s="14"/>
      <c r="DT30" s="15"/>
      <c r="DU30" s="7"/>
      <c r="DV30" s="8"/>
      <c r="DX30" s="10"/>
      <c r="DY30" s="11"/>
      <c r="DZ30" s="12"/>
      <c r="EA30" s="13"/>
      <c r="EB30" s="14"/>
      <c r="EC30" s="15"/>
      <c r="ED30" s="7"/>
      <c r="EE30" s="8"/>
      <c r="EG30" s="10"/>
      <c r="EH30" s="11"/>
      <c r="EI30" s="12"/>
      <c r="EJ30" s="13"/>
      <c r="EK30" s="14"/>
      <c r="EL30" s="15"/>
      <c r="EM30" s="7"/>
      <c r="EN30" s="8"/>
      <c r="EP30" s="10"/>
      <c r="EQ30" s="11"/>
      <c r="ER30" s="12"/>
      <c r="ES30" s="13"/>
      <c r="ET30" s="14"/>
      <c r="EU30" s="15"/>
      <c r="EV30" s="7"/>
      <c r="EW30" s="8"/>
      <c r="EY30" s="10"/>
      <c r="EZ30" s="11"/>
      <c r="FA30" s="12"/>
      <c r="FB30" s="13"/>
      <c r="FC30" s="14"/>
      <c r="FD30" s="15"/>
      <c r="FE30" s="7"/>
      <c r="FF30" s="8"/>
      <c r="FH30" s="10"/>
      <c r="FI30" s="11"/>
      <c r="FJ30" s="12"/>
      <c r="FK30" s="13"/>
      <c r="FL30" s="14"/>
      <c r="FM30" s="15"/>
      <c r="FN30" s="7"/>
      <c r="FO30" s="8"/>
      <c r="FQ30" s="10"/>
      <c r="FR30" s="11"/>
      <c r="FS30" s="12"/>
      <c r="FT30" s="13"/>
      <c r="FU30" s="14"/>
      <c r="FV30" s="15"/>
      <c r="FW30" s="7"/>
      <c r="FX30" s="8"/>
      <c r="FZ30" s="10"/>
      <c r="GA30" s="11"/>
      <c r="GB30" s="12"/>
      <c r="GC30" s="13"/>
      <c r="GD30" s="14"/>
      <c r="GE30" s="15"/>
      <c r="GF30" s="7"/>
      <c r="GG30" s="8"/>
      <c r="GI30" s="10"/>
      <c r="GJ30" s="11"/>
      <c r="GK30" s="12"/>
      <c r="GL30" s="13"/>
      <c r="GM30" s="14"/>
      <c r="GN30" s="15"/>
      <c r="GO30" s="7"/>
      <c r="GP30" s="8"/>
      <c r="GR30" s="10"/>
      <c r="GS30" s="11"/>
      <c r="GT30" s="12"/>
      <c r="GU30" s="13"/>
      <c r="GV30" s="14"/>
      <c r="GW30" s="15"/>
      <c r="GX30" s="7"/>
      <c r="GY30" s="8"/>
      <c r="HA30" s="10"/>
      <c r="HB30" s="11"/>
      <c r="HC30" s="12"/>
      <c r="HD30" s="13"/>
      <c r="HE30" s="14"/>
      <c r="HF30" s="15"/>
      <c r="HG30" s="7"/>
      <c r="HH30" s="8"/>
      <c r="HJ30" s="10"/>
      <c r="HK30" s="11"/>
      <c r="HL30" s="12"/>
      <c r="HM30" s="13"/>
      <c r="HN30" s="14"/>
      <c r="HO30" s="15"/>
      <c r="HP30" s="7"/>
      <c r="HQ30" s="8"/>
      <c r="HS30" s="10"/>
      <c r="HT30" s="11"/>
      <c r="HU30" s="12"/>
      <c r="HV30" s="13"/>
      <c r="HW30" s="14"/>
      <c r="HX30" s="15"/>
      <c r="HY30" s="7"/>
      <c r="HZ30" s="8"/>
      <c r="IB30" s="10"/>
      <c r="IC30" s="11"/>
      <c r="ID30" s="12"/>
      <c r="IE30" s="13"/>
      <c r="IF30" s="14"/>
      <c r="IG30" s="15"/>
      <c r="IH30" s="7"/>
      <c r="II30" s="8"/>
      <c r="IK30" s="10"/>
      <c r="IL30" s="11"/>
      <c r="IM30" s="12"/>
      <c r="IN30" s="13"/>
      <c r="IO30" s="14"/>
      <c r="IP30" s="15"/>
      <c r="IQ30" s="7"/>
      <c r="IR30" s="8"/>
      <c r="IT30" s="10"/>
      <c r="IU30" s="11"/>
      <c r="IV30" s="12"/>
      <c r="IW30" s="13"/>
      <c r="IX30" s="14"/>
      <c r="IY30" s="15"/>
      <c r="IZ30" s="7"/>
      <c r="JA30" s="8"/>
      <c r="JC30" s="10"/>
      <c r="JD30" s="11"/>
      <c r="JE30" s="12"/>
      <c r="JF30" s="13"/>
      <c r="JG30" s="14"/>
      <c r="JH30" s="15"/>
      <c r="JI30" s="7"/>
      <c r="JJ30" s="8"/>
      <c r="JL30" s="10"/>
      <c r="JM30" s="11"/>
      <c r="JN30" s="12"/>
      <c r="JO30" s="13"/>
      <c r="JP30" s="14"/>
      <c r="JQ30" s="15"/>
      <c r="JR30" s="7"/>
      <c r="JS30" s="8"/>
      <c r="JU30" s="10"/>
      <c r="JV30" s="11"/>
      <c r="JW30" s="12"/>
      <c r="JX30" s="13"/>
      <c r="JY30" s="14"/>
      <c r="JZ30" s="15"/>
      <c r="KA30" s="7"/>
      <c r="KB30" s="8"/>
      <c r="KD30" s="10"/>
      <c r="KE30" s="11"/>
      <c r="KF30" s="12"/>
      <c r="KG30" s="13"/>
      <c r="KH30" s="14"/>
      <c r="KI30" s="15"/>
      <c r="KJ30" s="7"/>
      <c r="KK30" s="8"/>
      <c r="KM30" s="10"/>
      <c r="KN30" s="11"/>
      <c r="KO30" s="12"/>
      <c r="KP30" s="13"/>
      <c r="KQ30" s="14"/>
      <c r="KR30" s="15"/>
      <c r="KS30" s="7"/>
      <c r="KT30" s="8"/>
      <c r="KV30" s="10"/>
      <c r="KW30" s="11"/>
      <c r="KX30" s="12"/>
      <c r="KY30" s="13"/>
      <c r="KZ30" s="14"/>
      <c r="LA30" s="15"/>
      <c r="LB30" s="7"/>
      <c r="LC30" s="8"/>
      <c r="LE30" s="10"/>
      <c r="LF30" s="11"/>
      <c r="LG30" s="12"/>
      <c r="LH30" s="13"/>
      <c r="LI30" s="14"/>
      <c r="LJ30" s="15"/>
      <c r="LK30" s="7"/>
      <c r="LL30" s="8"/>
      <c r="LN30" s="10"/>
      <c r="LO30" s="11"/>
      <c r="LP30" s="12"/>
      <c r="LQ30" s="13"/>
      <c r="LR30" s="14"/>
      <c r="LS30" s="15"/>
      <c r="LT30" s="7"/>
      <c r="LU30" s="8"/>
      <c r="LW30" s="10"/>
      <c r="LX30" s="11"/>
      <c r="LY30" s="12"/>
      <c r="LZ30" s="13"/>
      <c r="MA30" s="14"/>
      <c r="MB30" s="15"/>
      <c r="MC30" s="7"/>
      <c r="MD30" s="8"/>
      <c r="MF30" s="10"/>
      <c r="MG30" s="11"/>
      <c r="MH30" s="12"/>
      <c r="MI30" s="13"/>
      <c r="MJ30" s="14"/>
      <c r="MK30" s="15"/>
      <c r="ML30" s="7"/>
      <c r="MM30" s="8"/>
      <c r="MO30" s="10"/>
      <c r="MP30" s="11"/>
      <c r="MQ30" s="12"/>
      <c r="MR30" s="13"/>
      <c r="MS30" s="14"/>
      <c r="MT30" s="15"/>
      <c r="MU30" s="7"/>
      <c r="MV30" s="8"/>
      <c r="MX30" s="10"/>
      <c r="MY30" s="11"/>
      <c r="MZ30" s="12"/>
      <c r="NA30" s="13"/>
      <c r="NB30" s="14"/>
      <c r="NC30" s="15"/>
      <c r="ND30" s="7"/>
      <c r="NE30" s="8"/>
      <c r="NG30" s="10"/>
      <c r="NH30" s="11"/>
      <c r="NI30" s="12"/>
      <c r="NJ30" s="13"/>
      <c r="NK30" s="14"/>
      <c r="NL30" s="15"/>
      <c r="NM30" s="7"/>
      <c r="NN30" s="8"/>
      <c r="NP30" s="10"/>
      <c r="NQ30" s="11"/>
      <c r="NR30" s="12"/>
      <c r="NS30" s="13"/>
      <c r="NT30" s="14"/>
      <c r="NU30" s="15"/>
      <c r="NV30" s="7"/>
      <c r="NW30" s="8"/>
      <c r="NY30" s="10"/>
      <c r="NZ30" s="11"/>
      <c r="OA30" s="12"/>
      <c r="OB30" s="13"/>
      <c r="OC30" s="14"/>
      <c r="OD30" s="15"/>
      <c r="OE30" s="7"/>
      <c r="OF30" s="8"/>
      <c r="OH30" s="10"/>
      <c r="OI30" s="11"/>
      <c r="OJ30" s="12"/>
      <c r="OK30" s="13"/>
      <c r="OL30" s="14"/>
      <c r="OM30" s="15"/>
      <c r="ON30" s="7"/>
      <c r="OO30" s="8"/>
      <c r="OQ30" s="10"/>
      <c r="OR30" s="11"/>
      <c r="OS30" s="12"/>
      <c r="OT30" s="13"/>
      <c r="OU30" s="14"/>
      <c r="OV30" s="15"/>
      <c r="OW30" s="7"/>
      <c r="OX30" s="8"/>
      <c r="OZ30" s="10"/>
      <c r="PA30" s="11"/>
      <c r="PB30" s="12"/>
      <c r="PC30" s="13"/>
      <c r="PD30" s="14"/>
      <c r="PE30" s="15"/>
      <c r="PF30" s="7"/>
      <c r="PG30" s="8"/>
      <c r="PI30" s="10"/>
      <c r="PJ30" s="11"/>
      <c r="PK30" s="12"/>
      <c r="PL30" s="13"/>
      <c r="PM30" s="14"/>
      <c r="PN30" s="15"/>
      <c r="PO30" s="7"/>
      <c r="PP30" s="8"/>
      <c r="PR30" s="10"/>
      <c r="PS30" s="11"/>
      <c r="PT30" s="12"/>
      <c r="PU30" s="13"/>
      <c r="PV30" s="14"/>
      <c r="PW30" s="15"/>
      <c r="PX30" s="7"/>
      <c r="PY30" s="8"/>
      <c r="QA30" s="10"/>
      <c r="QB30" s="11"/>
      <c r="QC30" s="12"/>
      <c r="QD30" s="13"/>
      <c r="QE30" s="14"/>
      <c r="QF30" s="15"/>
      <c r="QG30" s="7"/>
      <c r="QH30" s="8"/>
      <c r="QJ30" s="10"/>
      <c r="QK30" s="11"/>
      <c r="QL30" s="12"/>
      <c r="QM30" s="13"/>
      <c r="QN30" s="14"/>
      <c r="QO30" s="15"/>
      <c r="QP30" s="7"/>
      <c r="QQ30" s="8"/>
      <c r="QS30" s="10"/>
      <c r="QT30" s="11"/>
      <c r="QU30" s="12"/>
      <c r="QV30" s="13"/>
      <c r="QW30" s="14"/>
      <c r="QX30" s="15"/>
      <c r="QY30" s="7"/>
      <c r="QZ30" s="8"/>
      <c r="RB30" s="10"/>
      <c r="RC30" s="11"/>
      <c r="RD30" s="12"/>
      <c r="RE30" s="13"/>
      <c r="RF30" s="14"/>
      <c r="RG30" s="15"/>
      <c r="RH30" s="7"/>
      <c r="RI30" s="8"/>
      <c r="RK30" s="10"/>
      <c r="RL30" s="11"/>
      <c r="RM30" s="12"/>
      <c r="RN30" s="13"/>
      <c r="RO30" s="14"/>
      <c r="RP30" s="15"/>
      <c r="RQ30" s="7"/>
      <c r="RR30" s="8"/>
      <c r="RT30" s="10"/>
      <c r="RU30" s="11"/>
      <c r="RV30" s="12"/>
      <c r="RW30" s="13"/>
      <c r="RX30" s="14"/>
      <c r="RY30" s="15"/>
      <c r="RZ30" s="7"/>
      <c r="SA30" s="8"/>
      <c r="SC30" s="10"/>
      <c r="SD30" s="11"/>
      <c r="SE30" s="12"/>
      <c r="SF30" s="13"/>
      <c r="SG30" s="14"/>
      <c r="SH30" s="15"/>
      <c r="SI30" s="7"/>
      <c r="SJ30" s="8"/>
      <c r="SL30" s="10"/>
      <c r="SM30" s="11"/>
      <c r="SN30" s="12"/>
      <c r="SO30" s="13"/>
      <c r="SP30" s="14"/>
      <c r="SQ30" s="15"/>
      <c r="SR30" s="7"/>
      <c r="SS30" s="8"/>
      <c r="SU30" s="10"/>
      <c r="SV30" s="11"/>
      <c r="SW30" s="12"/>
      <c r="SX30" s="13"/>
      <c r="SY30" s="14"/>
      <c r="SZ30" s="15"/>
      <c r="TA30" s="7"/>
      <c r="TB30" s="8"/>
      <c r="TD30" s="10"/>
      <c r="TE30" s="11"/>
      <c r="TF30" s="12"/>
      <c r="TG30" s="13"/>
      <c r="TH30" s="14"/>
      <c r="TI30" s="15"/>
      <c r="TJ30" s="7"/>
      <c r="TK30" s="8"/>
      <c r="TM30" s="10"/>
      <c r="TN30" s="11"/>
      <c r="TO30" s="12"/>
      <c r="TP30" s="13"/>
      <c r="TQ30" s="14"/>
      <c r="TR30" s="15"/>
      <c r="TS30" s="7"/>
      <c r="TT30" s="8"/>
      <c r="TV30" s="10"/>
      <c r="TW30" s="11"/>
      <c r="TX30" s="12"/>
      <c r="TY30" s="13"/>
      <c r="TZ30" s="14"/>
      <c r="UA30" s="15"/>
      <c r="UB30" s="7"/>
      <c r="UC30" s="8"/>
      <c r="UE30" s="10"/>
      <c r="UF30" s="11"/>
      <c r="UG30" s="12"/>
      <c r="UH30" s="13"/>
      <c r="UI30" s="14"/>
      <c r="UJ30" s="15"/>
      <c r="UK30" s="7"/>
      <c r="UL30" s="8"/>
      <c r="UN30" s="10"/>
      <c r="UO30" s="11"/>
      <c r="UP30" s="12"/>
      <c r="UQ30" s="13"/>
      <c r="UR30" s="14"/>
      <c r="US30" s="15"/>
      <c r="UT30" s="7"/>
      <c r="UU30" s="8"/>
      <c r="UW30" s="10"/>
      <c r="UX30" s="11"/>
      <c r="UY30" s="12"/>
      <c r="UZ30" s="13"/>
      <c r="VA30" s="14"/>
      <c r="VB30" s="15"/>
      <c r="VC30" s="7"/>
      <c r="VD30" s="8"/>
      <c r="VF30" s="10"/>
      <c r="VG30" s="11"/>
      <c r="VH30" s="12"/>
      <c r="VI30" s="13"/>
      <c r="VJ30" s="14"/>
      <c r="VK30" s="15"/>
      <c r="VL30" s="7"/>
      <c r="VM30" s="8"/>
      <c r="VO30" s="10"/>
      <c r="VP30" s="11"/>
      <c r="VQ30" s="12"/>
      <c r="VR30" s="13"/>
      <c r="VS30" s="14"/>
      <c r="VT30" s="15"/>
      <c r="VU30" s="7"/>
      <c r="VV30" s="8"/>
      <c r="VX30" s="10"/>
      <c r="VY30" s="11"/>
      <c r="VZ30" s="12"/>
      <c r="WA30" s="13"/>
      <c r="WB30" s="14"/>
      <c r="WC30" s="15"/>
      <c r="WD30" s="7"/>
      <c r="WE30" s="8"/>
      <c r="WG30" s="10"/>
      <c r="WH30" s="11"/>
      <c r="WI30" s="12"/>
      <c r="WJ30" s="13"/>
      <c r="WK30" s="14"/>
      <c r="WL30" s="15"/>
      <c r="WM30" s="7"/>
      <c r="WN30" s="8"/>
      <c r="WP30" s="10"/>
      <c r="WQ30" s="11"/>
      <c r="WR30" s="12"/>
      <c r="WS30" s="13"/>
      <c r="WT30" s="14"/>
      <c r="WU30" s="15"/>
      <c r="WV30" s="7"/>
      <c r="WW30" s="8"/>
      <c r="WY30" s="10"/>
      <c r="WZ30" s="11"/>
      <c r="XA30" s="12"/>
      <c r="XB30" s="13"/>
      <c r="XC30" s="14"/>
      <c r="XD30" s="15"/>
      <c r="XE30" s="7"/>
      <c r="XF30" s="8"/>
      <c r="XH30" s="10"/>
      <c r="XI30" s="11"/>
      <c r="XJ30" s="12"/>
      <c r="XK30" s="13"/>
      <c r="XL30" s="14"/>
      <c r="XM30" s="15"/>
      <c r="XN30" s="7"/>
      <c r="XO30" s="8"/>
      <c r="XQ30" s="10"/>
      <c r="XR30" s="11"/>
      <c r="XS30" s="12"/>
      <c r="XT30" s="13"/>
      <c r="XU30" s="14"/>
      <c r="XV30" s="15"/>
      <c r="XW30" s="7"/>
      <c r="XX30" s="8"/>
      <c r="XZ30" s="10"/>
      <c r="YA30" s="11"/>
      <c r="YB30" s="12"/>
      <c r="YC30" s="13"/>
      <c r="YD30" s="14"/>
      <c r="YE30" s="15"/>
      <c r="YF30" s="7"/>
      <c r="YG30" s="8"/>
      <c r="YI30" s="10"/>
      <c r="YJ30" s="11"/>
      <c r="YK30" s="12"/>
      <c r="YL30" s="13"/>
      <c r="YM30" s="14"/>
      <c r="YN30" s="15"/>
      <c r="YO30" s="7"/>
      <c r="YP30" s="8"/>
      <c r="YR30" s="10"/>
      <c r="YS30" s="11"/>
      <c r="YT30" s="12"/>
      <c r="YU30" s="13"/>
      <c r="YV30" s="14"/>
      <c r="YW30" s="15"/>
      <c r="YX30" s="7"/>
      <c r="YY30" s="8"/>
      <c r="ZA30" s="10"/>
      <c r="ZB30" s="11"/>
      <c r="ZC30" s="12"/>
      <c r="ZD30" s="13"/>
      <c r="ZE30" s="14"/>
      <c r="ZF30" s="15"/>
      <c r="ZG30" s="7"/>
      <c r="ZH30" s="8"/>
      <c r="ZJ30" s="10"/>
      <c r="ZK30" s="11"/>
      <c r="ZL30" s="12"/>
      <c r="ZM30" s="13"/>
      <c r="ZN30" s="14"/>
      <c r="ZO30" s="15"/>
      <c r="ZP30" s="7"/>
      <c r="ZQ30" s="8"/>
      <c r="ZS30" s="10"/>
      <c r="ZT30" s="11"/>
      <c r="ZU30" s="12"/>
      <c r="ZV30" s="13"/>
      <c r="ZW30" s="14"/>
      <c r="ZX30" s="15"/>
      <c r="ZY30" s="7"/>
      <c r="ZZ30" s="8"/>
      <c r="AAB30" s="10"/>
      <c r="AAC30" s="11"/>
      <c r="AAD30" s="12"/>
      <c r="AAE30" s="13"/>
      <c r="AAF30" s="14"/>
      <c r="AAG30" s="15"/>
      <c r="AAH30" s="7"/>
      <c r="AAI30" s="8"/>
      <c r="AAK30" s="10"/>
      <c r="AAL30" s="11"/>
      <c r="AAM30" s="12"/>
      <c r="AAN30" s="13"/>
      <c r="AAO30" s="14"/>
      <c r="AAP30" s="15"/>
      <c r="AAQ30" s="7"/>
      <c r="AAR30" s="8"/>
      <c r="AAT30" s="10"/>
      <c r="AAU30" s="11"/>
      <c r="AAV30" s="12"/>
      <c r="AAW30" s="13"/>
      <c r="AAX30" s="14"/>
      <c r="AAY30" s="15"/>
      <c r="AAZ30" s="7"/>
      <c r="ABA30" s="8"/>
      <c r="ABC30" s="10"/>
      <c r="ABD30" s="11"/>
      <c r="ABE30" s="12"/>
      <c r="ABF30" s="13"/>
      <c r="ABG30" s="14"/>
      <c r="ABH30" s="15"/>
      <c r="ABI30" s="7"/>
      <c r="ABJ30" s="8"/>
      <c r="ABL30" s="10"/>
      <c r="ABM30" s="11"/>
      <c r="ABN30" s="12"/>
      <c r="ABO30" s="13"/>
      <c r="ABP30" s="14"/>
      <c r="ABQ30" s="15"/>
      <c r="ABR30" s="7"/>
      <c r="ABS30" s="8"/>
      <c r="ABU30" s="10"/>
      <c r="ABV30" s="11"/>
      <c r="ABW30" s="12"/>
      <c r="ABX30" s="13"/>
      <c r="ABY30" s="14"/>
      <c r="ABZ30" s="15"/>
      <c r="ACA30" s="7"/>
      <c r="ACB30" s="8"/>
      <c r="ACD30" s="10"/>
      <c r="ACE30" s="11"/>
      <c r="ACF30" s="12"/>
      <c r="ACG30" s="13"/>
      <c r="ACH30" s="14"/>
      <c r="ACI30" s="15"/>
      <c r="ACJ30" s="7"/>
      <c r="ACK30" s="8"/>
      <c r="ACM30" s="10"/>
      <c r="ACN30" s="11"/>
      <c r="ACO30" s="12"/>
      <c r="ACP30" s="13"/>
      <c r="ACQ30" s="14"/>
      <c r="ACR30" s="15"/>
      <c r="ACS30" s="7"/>
      <c r="ACT30" s="8"/>
      <c r="ACV30" s="10"/>
      <c r="ACW30" s="11"/>
      <c r="ACX30" s="12"/>
      <c r="ACY30" s="13"/>
      <c r="ACZ30" s="14"/>
      <c r="ADA30" s="15"/>
      <c r="ADB30" s="7"/>
      <c r="ADC30" s="8"/>
      <c r="ADE30" s="10"/>
      <c r="ADF30" s="11"/>
      <c r="ADG30" s="12"/>
      <c r="ADH30" s="13"/>
      <c r="ADI30" s="14"/>
      <c r="ADJ30" s="15"/>
      <c r="ADK30" s="7"/>
      <c r="ADL30" s="8"/>
      <c r="ADN30" s="10"/>
      <c r="ADO30" s="11"/>
      <c r="ADP30" s="12"/>
      <c r="ADQ30" s="13"/>
      <c r="ADR30" s="14"/>
      <c r="ADS30" s="15"/>
      <c r="ADT30" s="7"/>
      <c r="ADU30" s="8"/>
      <c r="ADW30" s="10"/>
      <c r="ADX30" s="11"/>
      <c r="ADY30" s="12"/>
      <c r="ADZ30" s="13"/>
      <c r="AEA30" s="14"/>
      <c r="AEB30" s="15"/>
      <c r="AEC30" s="7"/>
      <c r="AED30" s="8"/>
      <c r="AEF30" s="10"/>
      <c r="AEG30" s="11"/>
      <c r="AEH30" s="12"/>
      <c r="AEI30" s="13"/>
      <c r="AEJ30" s="14"/>
      <c r="AEK30" s="15"/>
      <c r="AEL30" s="7"/>
      <c r="AEM30" s="8"/>
      <c r="AEO30" s="10"/>
      <c r="AEP30" s="11"/>
      <c r="AEQ30" s="12"/>
      <c r="AER30" s="13"/>
      <c r="AES30" s="14"/>
      <c r="AET30" s="15"/>
      <c r="AEU30" s="7"/>
      <c r="AEV30" s="8"/>
      <c r="AEX30" s="10"/>
      <c r="AEY30" s="11"/>
      <c r="AEZ30" s="12"/>
      <c r="AFA30" s="13"/>
      <c r="AFB30" s="14"/>
      <c r="AFC30" s="15"/>
      <c r="AFD30" s="7"/>
      <c r="AFE30" s="8"/>
      <c r="AFG30" s="10"/>
      <c r="AFH30" s="11"/>
      <c r="AFI30" s="12"/>
      <c r="AFJ30" s="13"/>
      <c r="AFK30" s="14"/>
      <c r="AFL30" s="15"/>
      <c r="AFM30" s="7"/>
      <c r="AFN30" s="8"/>
      <c r="AFP30" s="10"/>
      <c r="AFQ30" s="11"/>
      <c r="AFR30" s="12"/>
      <c r="AFS30" s="13"/>
      <c r="AFT30" s="14"/>
      <c r="AFU30" s="15"/>
      <c r="AFV30" s="7"/>
      <c r="AFW30" s="8"/>
      <c r="AFY30" s="10"/>
      <c r="AFZ30" s="11"/>
      <c r="AGA30" s="12"/>
      <c r="AGB30" s="13"/>
      <c r="AGC30" s="14"/>
      <c r="AGD30" s="15"/>
      <c r="AGE30" s="7"/>
      <c r="AGF30" s="8"/>
      <c r="AGH30" s="10"/>
      <c r="AGI30" s="11"/>
      <c r="AGJ30" s="12"/>
      <c r="AGK30" s="13"/>
      <c r="AGL30" s="14"/>
      <c r="AGM30" s="15"/>
      <c r="AGN30" s="7"/>
      <c r="AGO30" s="8"/>
      <c r="AGQ30" s="10"/>
      <c r="AGR30" s="11"/>
      <c r="AGS30" s="12"/>
      <c r="AGT30" s="13"/>
      <c r="AGU30" s="14"/>
      <c r="AGV30" s="15"/>
      <c r="AGW30" s="7"/>
      <c r="AGX30" s="8"/>
      <c r="AGZ30" s="10"/>
      <c r="AHA30" s="11"/>
      <c r="AHB30" s="12"/>
      <c r="AHC30" s="13"/>
      <c r="AHD30" s="14"/>
      <c r="AHE30" s="15"/>
      <c r="AHF30" s="7"/>
      <c r="AHG30" s="8"/>
      <c r="AHI30" s="10"/>
      <c r="AHJ30" s="11"/>
      <c r="AHK30" s="12"/>
      <c r="AHL30" s="13"/>
      <c r="AHM30" s="14"/>
      <c r="AHN30" s="15"/>
      <c r="AHO30" s="7"/>
      <c r="AHP30" s="8"/>
      <c r="AHR30" s="10"/>
      <c r="AHS30" s="11"/>
      <c r="AHT30" s="12"/>
      <c r="AHU30" s="13"/>
      <c r="AHV30" s="14"/>
      <c r="AHW30" s="15"/>
      <c r="AHX30" s="7"/>
      <c r="AHY30" s="8"/>
      <c r="AIA30" s="10"/>
      <c r="AIB30" s="11"/>
      <c r="AIC30" s="12"/>
      <c r="AID30" s="13"/>
      <c r="AIE30" s="14"/>
      <c r="AIF30" s="15"/>
      <c r="AIG30" s="7"/>
      <c r="AIH30" s="8"/>
      <c r="AIJ30" s="10"/>
      <c r="AIK30" s="11"/>
      <c r="AIL30" s="12"/>
      <c r="AIM30" s="13"/>
      <c r="AIN30" s="14"/>
      <c r="AIO30" s="15"/>
      <c r="AIP30" s="7"/>
      <c r="AIQ30" s="8"/>
      <c r="AIS30" s="10"/>
      <c r="AIT30" s="11"/>
      <c r="AIU30" s="12"/>
      <c r="AIV30" s="13"/>
      <c r="AIW30" s="14"/>
      <c r="AIX30" s="15"/>
      <c r="AIY30" s="7"/>
      <c r="AIZ30" s="8"/>
      <c r="AJB30" s="10"/>
      <c r="AJC30" s="11"/>
      <c r="AJD30" s="12"/>
      <c r="AJE30" s="13"/>
      <c r="AJF30" s="14"/>
      <c r="AJG30" s="15"/>
      <c r="AJH30" s="7"/>
      <c r="AJI30" s="8"/>
      <c r="AJK30" s="10"/>
      <c r="AJL30" s="11"/>
      <c r="AJM30" s="12"/>
      <c r="AJN30" s="13"/>
      <c r="AJO30" s="14"/>
      <c r="AJP30" s="15"/>
      <c r="AJQ30" s="7"/>
      <c r="AJR30" s="8"/>
      <c r="AJT30" s="10"/>
      <c r="AJU30" s="11"/>
      <c r="AJV30" s="12"/>
      <c r="AJW30" s="13"/>
      <c r="AJX30" s="14"/>
      <c r="AJY30" s="15"/>
      <c r="AJZ30" s="7"/>
      <c r="AKA30" s="8"/>
      <c r="AKC30" s="10"/>
      <c r="AKD30" s="11"/>
      <c r="AKE30" s="12"/>
      <c r="AKF30" s="13"/>
      <c r="AKG30" s="14"/>
      <c r="AKH30" s="15"/>
      <c r="AKI30" s="7"/>
      <c r="AKJ30" s="8"/>
      <c r="AKL30" s="10"/>
      <c r="AKM30" s="11"/>
      <c r="AKN30" s="12"/>
      <c r="AKO30" s="13"/>
      <c r="AKP30" s="14"/>
      <c r="AKQ30" s="15"/>
      <c r="AKR30" s="7"/>
      <c r="AKS30" s="8"/>
      <c r="AKU30" s="10"/>
      <c r="AKV30" s="11"/>
      <c r="AKW30" s="12"/>
      <c r="AKX30" s="13"/>
      <c r="AKY30" s="14"/>
      <c r="AKZ30" s="15"/>
      <c r="ALA30" s="7"/>
      <c r="ALB30" s="8"/>
      <c r="ALD30" s="10"/>
      <c r="ALE30" s="11"/>
      <c r="ALF30" s="12"/>
      <c r="ALG30" s="13"/>
      <c r="ALH30" s="14"/>
      <c r="ALI30" s="15"/>
      <c r="ALJ30" s="7"/>
      <c r="ALK30" s="8"/>
      <c r="ALM30" s="10"/>
      <c r="ALN30" s="11"/>
      <c r="ALO30" s="12"/>
      <c r="ALP30" s="13"/>
      <c r="ALQ30" s="14"/>
      <c r="ALR30" s="15"/>
      <c r="ALS30" s="7"/>
      <c r="ALT30" s="8"/>
      <c r="ALV30" s="10"/>
      <c r="ALW30" s="11"/>
      <c r="ALX30" s="12"/>
      <c r="ALY30" s="13"/>
      <c r="ALZ30" s="14"/>
      <c r="AMA30" s="15"/>
      <c r="AMB30" s="7"/>
      <c r="AMC30" s="8"/>
      <c r="AME30" s="10"/>
      <c r="AMF30" s="11"/>
      <c r="AMG30" s="12"/>
      <c r="AMH30" s="13"/>
      <c r="AMI30" s="14"/>
      <c r="AMJ30" s="15"/>
      <c r="AMK30" s="7"/>
      <c r="AML30" s="8"/>
      <c r="AMN30" s="10"/>
      <c r="AMO30" s="11"/>
      <c r="AMP30" s="12"/>
      <c r="AMQ30" s="13"/>
      <c r="AMR30" s="14"/>
      <c r="AMS30" s="15"/>
      <c r="AMT30" s="7"/>
      <c r="AMU30" s="8"/>
      <c r="AMW30" s="10"/>
      <c r="AMX30" s="11"/>
      <c r="AMY30" s="12"/>
      <c r="AMZ30" s="13"/>
      <c r="ANA30" s="14"/>
      <c r="ANB30" s="15"/>
      <c r="ANC30" s="7"/>
      <c r="AND30" s="8"/>
      <c r="ANF30" s="10"/>
      <c r="ANG30" s="11"/>
      <c r="ANH30" s="12"/>
      <c r="ANI30" s="13"/>
      <c r="ANJ30" s="14"/>
      <c r="ANK30" s="15"/>
      <c r="ANL30" s="7"/>
      <c r="ANM30" s="8"/>
      <c r="ANO30" s="10"/>
      <c r="ANP30" s="11"/>
      <c r="ANQ30" s="12"/>
      <c r="ANR30" s="13"/>
      <c r="ANS30" s="14"/>
      <c r="ANT30" s="15"/>
      <c r="ANU30" s="7"/>
      <c r="ANV30" s="8"/>
      <c r="ANX30" s="10"/>
      <c r="ANY30" s="11"/>
      <c r="ANZ30" s="12"/>
      <c r="AOA30" s="13"/>
      <c r="AOB30" s="14"/>
      <c r="AOC30" s="15"/>
      <c r="AOD30" s="7"/>
      <c r="AOE30" s="8"/>
      <c r="AOG30" s="10"/>
      <c r="AOH30" s="11"/>
      <c r="AOI30" s="12"/>
      <c r="AOJ30" s="13"/>
      <c r="AOK30" s="14"/>
      <c r="AOL30" s="15"/>
      <c r="AOM30" s="7"/>
      <c r="AON30" s="8"/>
      <c r="AOP30" s="10"/>
      <c r="AOQ30" s="11"/>
      <c r="AOR30" s="12"/>
      <c r="AOS30" s="13"/>
      <c r="AOT30" s="14"/>
      <c r="AOU30" s="15"/>
      <c r="AOV30" s="7"/>
      <c r="AOW30" s="8"/>
      <c r="AOY30" s="10"/>
      <c r="AOZ30" s="11"/>
      <c r="APA30" s="12"/>
      <c r="APB30" s="13"/>
      <c r="APC30" s="14"/>
      <c r="APD30" s="15"/>
      <c r="APE30" s="7"/>
      <c r="APF30" s="8"/>
      <c r="APH30" s="10"/>
      <c r="API30" s="11"/>
      <c r="APJ30" s="12"/>
      <c r="APK30" s="13"/>
      <c r="APL30" s="14"/>
      <c r="APM30" s="15"/>
      <c r="APN30" s="7"/>
      <c r="APO30" s="8"/>
      <c r="APQ30" s="10"/>
      <c r="APR30" s="11"/>
      <c r="APS30" s="12"/>
      <c r="APT30" s="13"/>
      <c r="APU30" s="14"/>
      <c r="APV30" s="15"/>
      <c r="APW30" s="7"/>
      <c r="APX30" s="8"/>
      <c r="APZ30" s="10"/>
      <c r="AQA30" s="11"/>
      <c r="AQB30" s="12"/>
      <c r="AQC30" s="13"/>
      <c r="AQD30" s="14"/>
      <c r="AQE30" s="15"/>
      <c r="AQF30" s="7"/>
      <c r="AQG30" s="8"/>
      <c r="AQI30" s="10"/>
      <c r="AQJ30" s="11"/>
      <c r="AQK30" s="12"/>
      <c r="AQL30" s="13"/>
      <c r="AQM30" s="14"/>
      <c r="AQN30" s="15"/>
      <c r="AQO30" s="7"/>
      <c r="AQP30" s="8"/>
      <c r="AQR30" s="10"/>
      <c r="AQS30" s="11"/>
      <c r="AQT30" s="12"/>
      <c r="AQU30" s="13"/>
      <c r="AQV30" s="14"/>
      <c r="AQW30" s="15"/>
      <c r="AQX30" s="7"/>
      <c r="AQY30" s="8"/>
      <c r="ARA30" s="10"/>
      <c r="ARB30" s="11"/>
      <c r="ARC30" s="12"/>
      <c r="ARD30" s="13"/>
      <c r="ARE30" s="14"/>
      <c r="ARF30" s="15"/>
      <c r="ARG30" s="7"/>
      <c r="ARH30" s="8"/>
      <c r="ARJ30" s="10"/>
      <c r="ARK30" s="11"/>
      <c r="ARL30" s="12"/>
      <c r="ARM30" s="13"/>
      <c r="ARN30" s="14"/>
      <c r="ARO30" s="15"/>
      <c r="ARP30" s="7"/>
      <c r="ARQ30" s="8"/>
      <c r="ARS30" s="10"/>
      <c r="ART30" s="11"/>
      <c r="ARU30" s="12"/>
      <c r="ARV30" s="13"/>
      <c r="ARW30" s="14"/>
      <c r="ARX30" s="15"/>
      <c r="ARY30" s="7"/>
      <c r="ARZ30" s="8"/>
      <c r="ASB30" s="10"/>
      <c r="ASC30" s="11"/>
      <c r="ASD30" s="12"/>
      <c r="ASE30" s="13"/>
      <c r="ASF30" s="14"/>
      <c r="ASG30" s="15"/>
      <c r="ASH30" s="7"/>
      <c r="ASI30" s="8"/>
      <c r="ASK30" s="10"/>
      <c r="ASL30" s="11"/>
      <c r="ASM30" s="12"/>
      <c r="ASN30" s="13"/>
      <c r="ASO30" s="14"/>
      <c r="ASP30" s="15"/>
      <c r="ASQ30" s="7"/>
      <c r="ASR30" s="8"/>
      <c r="AST30" s="10"/>
      <c r="ASU30" s="11"/>
      <c r="ASV30" s="12"/>
      <c r="ASW30" s="13"/>
      <c r="ASX30" s="14"/>
      <c r="ASY30" s="15"/>
      <c r="ASZ30" s="7"/>
      <c r="ATA30" s="8"/>
      <c r="ATC30" s="10"/>
      <c r="ATD30" s="11"/>
      <c r="ATE30" s="12"/>
      <c r="ATF30" s="13"/>
      <c r="ATG30" s="14"/>
      <c r="ATH30" s="15"/>
      <c r="ATI30" s="7"/>
      <c r="ATJ30" s="8"/>
      <c r="ATL30" s="10"/>
      <c r="ATM30" s="11"/>
      <c r="ATN30" s="12"/>
      <c r="ATO30" s="13"/>
      <c r="ATP30" s="14"/>
      <c r="ATQ30" s="15"/>
      <c r="ATR30" s="7"/>
      <c r="ATS30" s="8"/>
      <c r="ATU30" s="10"/>
      <c r="ATV30" s="11"/>
      <c r="ATW30" s="12"/>
      <c r="ATX30" s="13"/>
      <c r="ATY30" s="14"/>
      <c r="ATZ30" s="15"/>
      <c r="AUA30" s="7"/>
      <c r="AUB30" s="8"/>
      <c r="AUD30" s="10"/>
      <c r="AUE30" s="11"/>
      <c r="AUF30" s="12"/>
      <c r="AUG30" s="13"/>
      <c r="AUH30" s="14"/>
      <c r="AUI30" s="15"/>
      <c r="AUJ30" s="7"/>
      <c r="AUK30" s="8"/>
      <c r="AUM30" s="10"/>
      <c r="AUN30" s="11"/>
      <c r="AUO30" s="12"/>
      <c r="AUP30" s="13"/>
      <c r="AUQ30" s="14"/>
      <c r="AUR30" s="15"/>
      <c r="AUS30" s="7"/>
      <c r="AUT30" s="8"/>
      <c r="AUV30" s="10"/>
      <c r="AUW30" s="11"/>
      <c r="AUX30" s="12"/>
      <c r="AUY30" s="13"/>
      <c r="AUZ30" s="14"/>
      <c r="AVA30" s="15"/>
      <c r="AVB30" s="7"/>
      <c r="AVC30" s="8"/>
      <c r="AVE30" s="10"/>
      <c r="AVF30" s="11"/>
      <c r="AVG30" s="12"/>
      <c r="AVH30" s="13"/>
      <c r="AVI30" s="14"/>
      <c r="AVJ30" s="15"/>
      <c r="AVK30" s="7"/>
      <c r="AVL30" s="8"/>
      <c r="AVN30" s="10"/>
      <c r="AVO30" s="11"/>
      <c r="AVP30" s="12"/>
      <c r="AVQ30" s="13"/>
      <c r="AVR30" s="14"/>
      <c r="AVS30" s="15"/>
      <c r="AVT30" s="7"/>
      <c r="AVU30" s="8"/>
      <c r="AVW30" s="10"/>
      <c r="AVX30" s="11"/>
      <c r="AVY30" s="12"/>
      <c r="AVZ30" s="13"/>
      <c r="AWA30" s="14"/>
      <c r="AWB30" s="15"/>
      <c r="AWC30" s="7"/>
      <c r="AWD30" s="8"/>
      <c r="AWF30" s="10"/>
      <c r="AWG30" s="11"/>
      <c r="AWH30" s="12"/>
      <c r="AWI30" s="13"/>
      <c r="AWJ30" s="14"/>
      <c r="AWK30" s="15"/>
      <c r="AWL30" s="7"/>
      <c r="AWM30" s="8"/>
      <c r="AWO30" s="10"/>
      <c r="AWP30" s="11"/>
      <c r="AWQ30" s="12"/>
      <c r="AWR30" s="13"/>
      <c r="AWS30" s="14"/>
      <c r="AWT30" s="15"/>
      <c r="AWU30" s="7"/>
      <c r="AWV30" s="8"/>
      <c r="AWX30" s="10"/>
      <c r="AWY30" s="11"/>
      <c r="AWZ30" s="12"/>
      <c r="AXA30" s="13"/>
      <c r="AXB30" s="14"/>
      <c r="AXC30" s="15"/>
      <c r="AXD30" s="7"/>
      <c r="AXE30" s="8"/>
      <c r="AXG30" s="10"/>
      <c r="AXH30" s="11"/>
      <c r="AXI30" s="12"/>
      <c r="AXJ30" s="13"/>
      <c r="AXK30" s="14"/>
      <c r="AXL30" s="15"/>
      <c r="AXM30" s="7"/>
      <c r="AXN30" s="8"/>
      <c r="AXP30" s="10"/>
      <c r="AXQ30" s="11"/>
      <c r="AXR30" s="12"/>
      <c r="AXS30" s="13"/>
      <c r="AXT30" s="14"/>
      <c r="AXU30" s="15"/>
      <c r="AXV30" s="7"/>
      <c r="AXW30" s="8"/>
      <c r="AXY30" s="10"/>
      <c r="AXZ30" s="11"/>
      <c r="AYA30" s="12"/>
      <c r="AYB30" s="13"/>
      <c r="AYC30" s="14"/>
      <c r="AYD30" s="15"/>
      <c r="AYE30" s="7"/>
      <c r="AYF30" s="8"/>
      <c r="AYH30" s="10"/>
      <c r="AYI30" s="11"/>
      <c r="AYJ30" s="12"/>
      <c r="AYK30" s="13"/>
      <c r="AYL30" s="14"/>
      <c r="AYM30" s="15"/>
      <c r="AYN30" s="7"/>
      <c r="AYO30" s="8"/>
      <c r="AYQ30" s="10"/>
      <c r="AYR30" s="11"/>
      <c r="AYS30" s="12"/>
      <c r="AYT30" s="13"/>
      <c r="AYU30" s="14"/>
      <c r="AYV30" s="15"/>
      <c r="AYW30" s="7"/>
      <c r="AYX30" s="8"/>
      <c r="AYZ30" s="10"/>
      <c r="AZA30" s="11"/>
      <c r="AZB30" s="12"/>
      <c r="AZC30" s="13"/>
      <c r="AZD30" s="14"/>
      <c r="AZE30" s="15"/>
      <c r="AZF30" s="7"/>
      <c r="AZG30" s="8"/>
      <c r="AZI30" s="10"/>
      <c r="AZJ30" s="11"/>
      <c r="AZK30" s="12"/>
      <c r="AZL30" s="13"/>
      <c r="AZM30" s="14"/>
      <c r="AZN30" s="15"/>
      <c r="AZO30" s="7"/>
      <c r="AZP30" s="8"/>
      <c r="AZR30" s="10"/>
      <c r="AZS30" s="11"/>
      <c r="AZT30" s="12"/>
      <c r="AZU30" s="13"/>
      <c r="AZV30" s="14"/>
      <c r="AZW30" s="15"/>
      <c r="AZX30" s="7"/>
      <c r="AZY30" s="8"/>
      <c r="BAA30" s="10"/>
      <c r="BAB30" s="11"/>
      <c r="BAC30" s="12"/>
      <c r="BAD30" s="13"/>
      <c r="BAE30" s="14"/>
      <c r="BAF30" s="15"/>
      <c r="BAG30" s="7"/>
      <c r="BAH30" s="8"/>
      <c r="BAJ30" s="10"/>
      <c r="BAK30" s="11"/>
      <c r="BAL30" s="12"/>
      <c r="BAM30" s="13"/>
      <c r="BAN30" s="14"/>
      <c r="BAO30" s="15"/>
      <c r="BAP30" s="7"/>
      <c r="BAQ30" s="8"/>
      <c r="BAS30" s="10"/>
      <c r="BAT30" s="11"/>
      <c r="BAU30" s="12"/>
      <c r="BAV30" s="13"/>
      <c r="BAW30" s="14"/>
      <c r="BAX30" s="15"/>
      <c r="BAY30" s="7"/>
      <c r="BAZ30" s="8"/>
      <c r="BBB30" s="10"/>
      <c r="BBC30" s="11"/>
      <c r="BBD30" s="12"/>
      <c r="BBE30" s="13"/>
      <c r="BBF30" s="14"/>
      <c r="BBG30" s="15"/>
      <c r="BBH30" s="7"/>
      <c r="BBI30" s="8"/>
      <c r="BBK30" s="10"/>
      <c r="BBL30" s="11"/>
      <c r="BBM30" s="12"/>
      <c r="BBN30" s="13"/>
      <c r="BBO30" s="14"/>
      <c r="BBP30" s="15"/>
      <c r="BBQ30" s="7"/>
      <c r="BBR30" s="8"/>
      <c r="BBT30" s="10"/>
      <c r="BBU30" s="11"/>
      <c r="BBV30" s="12"/>
      <c r="BBW30" s="13"/>
      <c r="BBX30" s="14"/>
      <c r="BBY30" s="15"/>
      <c r="BBZ30" s="7"/>
      <c r="BCA30" s="8"/>
      <c r="BCC30" s="10"/>
      <c r="BCD30" s="11"/>
      <c r="BCE30" s="12"/>
      <c r="BCF30" s="13"/>
      <c r="BCG30" s="14"/>
      <c r="BCH30" s="15"/>
      <c r="BCI30" s="7"/>
      <c r="BCJ30" s="8"/>
      <c r="BCL30" s="10"/>
      <c r="BCM30" s="11"/>
      <c r="BCN30" s="12"/>
      <c r="BCO30" s="13"/>
      <c r="BCP30" s="14"/>
      <c r="BCQ30" s="15"/>
      <c r="BCR30" s="7"/>
      <c r="BCS30" s="8"/>
      <c r="BCU30" s="10"/>
      <c r="BCV30" s="11"/>
      <c r="BCW30" s="12"/>
      <c r="BCX30" s="13"/>
      <c r="BCY30" s="14"/>
      <c r="BCZ30" s="15"/>
      <c r="BDA30" s="7"/>
      <c r="BDB30" s="8"/>
      <c r="BDD30" s="10"/>
      <c r="BDE30" s="11"/>
      <c r="BDF30" s="12"/>
      <c r="BDG30" s="13"/>
      <c r="BDH30" s="14"/>
      <c r="BDI30" s="15"/>
      <c r="BDJ30" s="7"/>
      <c r="BDK30" s="8"/>
      <c r="BDM30" s="10"/>
      <c r="BDN30" s="11"/>
      <c r="BDO30" s="12"/>
      <c r="BDP30" s="13"/>
      <c r="BDQ30" s="14"/>
      <c r="BDR30" s="15"/>
      <c r="BDS30" s="7"/>
      <c r="BDT30" s="8"/>
      <c r="BDV30" s="10"/>
      <c r="BDW30" s="11"/>
      <c r="BDX30" s="12"/>
      <c r="BDY30" s="13"/>
      <c r="BDZ30" s="14"/>
      <c r="BEA30" s="15"/>
      <c r="BEB30" s="7"/>
      <c r="BEC30" s="8"/>
      <c r="BEE30" s="10"/>
      <c r="BEF30" s="11"/>
      <c r="BEG30" s="12"/>
      <c r="BEH30" s="13"/>
      <c r="BEI30" s="14"/>
      <c r="BEJ30" s="15"/>
      <c r="BEK30" s="7"/>
      <c r="BEL30" s="8"/>
      <c r="BEN30" s="10"/>
      <c r="BEO30" s="11"/>
      <c r="BEP30" s="12"/>
      <c r="BEQ30" s="13"/>
      <c r="BER30" s="14"/>
      <c r="BES30" s="15"/>
      <c r="BET30" s="7"/>
      <c r="BEU30" s="8"/>
      <c r="BEW30" s="10"/>
      <c r="BEX30" s="11"/>
      <c r="BEY30" s="12"/>
      <c r="BEZ30" s="13"/>
      <c r="BFA30" s="14"/>
      <c r="BFB30" s="15"/>
      <c r="BFC30" s="7"/>
      <c r="BFD30" s="8"/>
      <c r="BFF30" s="10"/>
      <c r="BFG30" s="11"/>
      <c r="BFH30" s="12"/>
      <c r="BFI30" s="13"/>
      <c r="BFJ30" s="14"/>
      <c r="BFK30" s="15"/>
      <c r="BFL30" s="7"/>
      <c r="BFM30" s="8"/>
      <c r="BFO30" s="10"/>
      <c r="BFP30" s="11"/>
      <c r="BFQ30" s="12"/>
      <c r="BFR30" s="13"/>
      <c r="BFS30" s="14"/>
      <c r="BFT30" s="15"/>
      <c r="BFU30" s="7"/>
      <c r="BFV30" s="8"/>
      <c r="BFX30" s="10"/>
      <c r="BFY30" s="11"/>
      <c r="BFZ30" s="12"/>
      <c r="BGA30" s="13"/>
      <c r="BGB30" s="14"/>
      <c r="BGC30" s="15"/>
      <c r="BGD30" s="7"/>
      <c r="BGE30" s="8"/>
      <c r="BGG30" s="10"/>
      <c r="BGH30" s="11"/>
      <c r="BGI30" s="12"/>
      <c r="BGJ30" s="13"/>
      <c r="BGK30" s="14"/>
      <c r="BGL30" s="15"/>
      <c r="BGM30" s="7"/>
      <c r="BGN30" s="8"/>
      <c r="BGP30" s="10"/>
      <c r="BGQ30" s="11"/>
      <c r="BGR30" s="12"/>
      <c r="BGS30" s="13"/>
      <c r="BGT30" s="14"/>
      <c r="BGU30" s="15"/>
      <c r="BGV30" s="7"/>
      <c r="BGW30" s="8"/>
      <c r="BGY30" s="10"/>
      <c r="BGZ30" s="11"/>
      <c r="BHA30" s="12"/>
      <c r="BHB30" s="13"/>
      <c r="BHC30" s="14"/>
      <c r="BHD30" s="15"/>
      <c r="BHE30" s="7"/>
      <c r="BHF30" s="8"/>
      <c r="BHH30" s="10"/>
      <c r="BHI30" s="11"/>
      <c r="BHJ30" s="12"/>
      <c r="BHK30" s="13"/>
      <c r="BHL30" s="14"/>
      <c r="BHM30" s="15"/>
      <c r="BHN30" s="7"/>
      <c r="BHO30" s="8"/>
      <c r="BHQ30" s="10"/>
      <c r="BHR30" s="11"/>
      <c r="BHS30" s="12"/>
      <c r="BHT30" s="13"/>
      <c r="BHU30" s="14"/>
      <c r="BHV30" s="15"/>
      <c r="BHW30" s="7"/>
      <c r="BHX30" s="8"/>
      <c r="BHZ30" s="10"/>
      <c r="BIA30" s="11"/>
      <c r="BIB30" s="12"/>
      <c r="BIC30" s="13"/>
      <c r="BID30" s="14"/>
      <c r="BIE30" s="15"/>
      <c r="BIF30" s="7"/>
      <c r="BIG30" s="8"/>
      <c r="BII30" s="10"/>
      <c r="BIJ30" s="11"/>
      <c r="BIK30" s="12"/>
      <c r="BIL30" s="13"/>
      <c r="BIM30" s="14"/>
      <c r="BIN30" s="15"/>
      <c r="BIO30" s="7"/>
      <c r="BIP30" s="8"/>
      <c r="BIR30" s="10"/>
      <c r="BIS30" s="11"/>
      <c r="BIT30" s="12"/>
      <c r="BIU30" s="13"/>
      <c r="BIV30" s="14"/>
      <c r="BIW30" s="15"/>
      <c r="BIX30" s="7"/>
      <c r="BIY30" s="8"/>
      <c r="BJA30" s="10"/>
      <c r="BJB30" s="11"/>
      <c r="BJC30" s="12"/>
      <c r="BJD30" s="13"/>
      <c r="BJE30" s="14"/>
      <c r="BJF30" s="15"/>
      <c r="BJG30" s="7"/>
      <c r="BJH30" s="8"/>
      <c r="BJJ30" s="10"/>
      <c r="BJK30" s="11"/>
      <c r="BJL30" s="12"/>
      <c r="BJM30" s="13"/>
      <c r="BJN30" s="14"/>
      <c r="BJO30" s="15"/>
      <c r="BJP30" s="7"/>
      <c r="BJQ30" s="8"/>
      <c r="BJS30" s="10"/>
      <c r="BJT30" s="11"/>
      <c r="BJU30" s="12"/>
      <c r="BJV30" s="13"/>
      <c r="BJW30" s="14"/>
      <c r="BJX30" s="15"/>
      <c r="BJY30" s="7"/>
      <c r="BJZ30" s="8"/>
      <c r="BKB30" s="10"/>
      <c r="BKC30" s="11"/>
      <c r="BKD30" s="12"/>
      <c r="BKE30" s="13"/>
      <c r="BKF30" s="14"/>
      <c r="BKG30" s="15"/>
      <c r="BKH30" s="7"/>
      <c r="BKI30" s="8"/>
      <c r="BKK30" s="10"/>
      <c r="BKL30" s="11"/>
      <c r="BKM30" s="12"/>
      <c r="BKN30" s="13"/>
      <c r="BKO30" s="14"/>
      <c r="BKP30" s="15"/>
      <c r="BKQ30" s="7"/>
      <c r="BKR30" s="8"/>
      <c r="BKT30" s="10"/>
      <c r="BKU30" s="11"/>
      <c r="BKV30" s="12"/>
      <c r="BKW30" s="13"/>
      <c r="BKX30" s="14"/>
      <c r="BKY30" s="15"/>
      <c r="BKZ30" s="7"/>
      <c r="BLA30" s="8"/>
      <c r="BLC30" s="10"/>
      <c r="BLD30" s="11"/>
      <c r="BLE30" s="12"/>
      <c r="BLF30" s="13"/>
      <c r="BLG30" s="14"/>
      <c r="BLH30" s="15"/>
      <c r="BLI30" s="7"/>
      <c r="BLJ30" s="8"/>
      <c r="BLL30" s="10"/>
      <c r="BLM30" s="11"/>
      <c r="BLN30" s="12"/>
      <c r="BLO30" s="13"/>
      <c r="BLP30" s="14"/>
      <c r="BLQ30" s="15"/>
      <c r="BLR30" s="7"/>
      <c r="BLS30" s="8"/>
      <c r="BLU30" s="10"/>
      <c r="BLV30" s="11"/>
      <c r="BLW30" s="12"/>
      <c r="BLX30" s="13"/>
      <c r="BLY30" s="14"/>
      <c r="BLZ30" s="15"/>
      <c r="BMA30" s="7"/>
      <c r="BMB30" s="8"/>
      <c r="BMD30" s="10"/>
      <c r="BME30" s="11"/>
      <c r="BMF30" s="12"/>
      <c r="BMG30" s="13"/>
      <c r="BMH30" s="14"/>
      <c r="BMI30" s="15"/>
      <c r="BMJ30" s="7"/>
      <c r="BMK30" s="8"/>
      <c r="BMM30" s="10"/>
      <c r="BMN30" s="11"/>
      <c r="BMO30" s="12"/>
      <c r="BMP30" s="13"/>
      <c r="BMQ30" s="14"/>
      <c r="BMR30" s="15"/>
      <c r="BMS30" s="7"/>
      <c r="BMT30" s="8"/>
      <c r="BMV30" s="10"/>
      <c r="BMW30" s="11"/>
      <c r="BMX30" s="12"/>
      <c r="BMY30" s="13"/>
      <c r="BMZ30" s="14"/>
      <c r="BNA30" s="15"/>
      <c r="BNB30" s="7"/>
      <c r="BNC30" s="8"/>
      <c r="BNE30" s="10"/>
      <c r="BNF30" s="11"/>
      <c r="BNG30" s="12"/>
      <c r="BNH30" s="13"/>
      <c r="BNI30" s="14"/>
      <c r="BNJ30" s="15"/>
      <c r="BNK30" s="7"/>
      <c r="BNL30" s="8"/>
      <c r="BNN30" s="10"/>
      <c r="BNO30" s="11"/>
      <c r="BNP30" s="12"/>
      <c r="BNQ30" s="13"/>
      <c r="BNR30" s="14"/>
      <c r="BNS30" s="15"/>
      <c r="BNT30" s="7"/>
      <c r="BNU30" s="8"/>
      <c r="BNW30" s="10"/>
      <c r="BNX30" s="11"/>
      <c r="BNY30" s="12"/>
      <c r="BNZ30" s="13"/>
      <c r="BOA30" s="14"/>
      <c r="BOB30" s="15"/>
      <c r="BOC30" s="7"/>
      <c r="BOD30" s="8"/>
      <c r="BOF30" s="10"/>
      <c r="BOG30" s="11"/>
      <c r="BOH30" s="12"/>
      <c r="BOI30" s="13"/>
      <c r="BOJ30" s="14"/>
      <c r="BOK30" s="15"/>
      <c r="BOL30" s="7"/>
      <c r="BOM30" s="8"/>
      <c r="BOO30" s="10"/>
      <c r="BOP30" s="11"/>
      <c r="BOQ30" s="12"/>
      <c r="BOR30" s="13"/>
      <c r="BOS30" s="14"/>
      <c r="BOT30" s="15"/>
      <c r="BOU30" s="7"/>
      <c r="BOV30" s="8"/>
      <c r="BOX30" s="10"/>
      <c r="BOY30" s="11"/>
      <c r="BOZ30" s="12"/>
      <c r="BPA30" s="13"/>
      <c r="BPB30" s="14"/>
      <c r="BPC30" s="15"/>
      <c r="BPD30" s="7"/>
      <c r="BPE30" s="8"/>
      <c r="BPG30" s="10"/>
      <c r="BPH30" s="11"/>
      <c r="BPI30" s="12"/>
      <c r="BPJ30" s="13"/>
      <c r="BPK30" s="14"/>
      <c r="BPL30" s="15"/>
      <c r="BPM30" s="7"/>
      <c r="BPN30" s="8"/>
      <c r="BPP30" s="10"/>
      <c r="BPQ30" s="11"/>
      <c r="BPR30" s="12"/>
      <c r="BPS30" s="13"/>
      <c r="BPT30" s="14"/>
      <c r="BPU30" s="15"/>
      <c r="BPV30" s="7"/>
      <c r="BPW30" s="8"/>
      <c r="BPY30" s="10"/>
      <c r="BPZ30" s="11"/>
      <c r="BQA30" s="12"/>
      <c r="BQB30" s="13"/>
      <c r="BQC30" s="14"/>
      <c r="BQD30" s="15"/>
      <c r="BQE30" s="7"/>
      <c r="BQF30" s="8"/>
      <c r="BQH30" s="10"/>
      <c r="BQI30" s="11"/>
      <c r="BQJ30" s="12"/>
      <c r="BQK30" s="13"/>
      <c r="BQL30" s="14"/>
      <c r="BQM30" s="15"/>
      <c r="BQN30" s="7"/>
      <c r="BQO30" s="8"/>
      <c r="BQQ30" s="10"/>
      <c r="BQR30" s="11"/>
      <c r="BQS30" s="12"/>
      <c r="BQT30" s="13"/>
      <c r="BQU30" s="14"/>
      <c r="BQV30" s="15"/>
      <c r="BQW30" s="7"/>
      <c r="BQX30" s="8"/>
      <c r="BQZ30" s="10"/>
      <c r="BRA30" s="11"/>
      <c r="BRB30" s="12"/>
      <c r="BRC30" s="13"/>
      <c r="BRD30" s="14"/>
      <c r="BRE30" s="15"/>
      <c r="BRF30" s="7"/>
      <c r="BRG30" s="8"/>
      <c r="BRI30" s="10"/>
      <c r="BRJ30" s="11"/>
      <c r="BRK30" s="12"/>
      <c r="BRL30" s="13"/>
      <c r="BRM30" s="14"/>
      <c r="BRN30" s="15"/>
      <c r="BRO30" s="7"/>
      <c r="BRP30" s="8"/>
      <c r="BRR30" s="10"/>
      <c r="BRS30" s="11"/>
      <c r="BRT30" s="12"/>
      <c r="BRU30" s="13"/>
      <c r="BRV30" s="14"/>
      <c r="BRW30" s="15"/>
      <c r="BRX30" s="7"/>
      <c r="BRY30" s="8"/>
      <c r="BSA30" s="10"/>
      <c r="BSB30" s="11"/>
      <c r="BSC30" s="12"/>
      <c r="BSD30" s="13"/>
      <c r="BSE30" s="14"/>
      <c r="BSF30" s="15"/>
      <c r="BSG30" s="7"/>
      <c r="BSH30" s="8"/>
      <c r="BSJ30" s="10"/>
      <c r="BSK30" s="11"/>
      <c r="BSL30" s="12"/>
      <c r="BSM30" s="13"/>
      <c r="BSN30" s="14"/>
      <c r="BSO30" s="15"/>
      <c r="BSP30" s="7"/>
      <c r="BSQ30" s="8"/>
      <c r="BSS30" s="10"/>
      <c r="BST30" s="11"/>
      <c r="BSU30" s="12"/>
      <c r="BSV30" s="13"/>
      <c r="BSW30" s="14"/>
      <c r="BSX30" s="15"/>
      <c r="BSY30" s="7"/>
      <c r="BSZ30" s="8"/>
      <c r="BTB30" s="10"/>
      <c r="BTC30" s="11"/>
      <c r="BTD30" s="12"/>
      <c r="BTE30" s="13"/>
      <c r="BTF30" s="14"/>
      <c r="BTG30" s="15"/>
      <c r="BTH30" s="7"/>
      <c r="BTI30" s="8"/>
      <c r="BTK30" s="10"/>
      <c r="BTL30" s="11"/>
      <c r="BTM30" s="12"/>
      <c r="BTN30" s="13"/>
      <c r="BTO30" s="14"/>
      <c r="BTP30" s="15"/>
      <c r="BTQ30" s="7"/>
      <c r="BTR30" s="8"/>
      <c r="BTT30" s="10"/>
      <c r="BTU30" s="11"/>
      <c r="BTV30" s="12"/>
      <c r="BTW30" s="13"/>
      <c r="BTX30" s="14"/>
      <c r="BTY30" s="15"/>
      <c r="BTZ30" s="7"/>
      <c r="BUA30" s="8"/>
      <c r="BUC30" s="10"/>
      <c r="BUD30" s="11"/>
      <c r="BUE30" s="12"/>
      <c r="BUF30" s="13"/>
      <c r="BUG30" s="14"/>
      <c r="BUH30" s="15"/>
      <c r="BUI30" s="7"/>
      <c r="BUJ30" s="8"/>
      <c r="BUL30" s="10"/>
      <c r="BUM30" s="11"/>
      <c r="BUN30" s="12"/>
      <c r="BUO30" s="13"/>
      <c r="BUP30" s="14"/>
      <c r="BUQ30" s="15"/>
      <c r="BUR30" s="7"/>
      <c r="BUS30" s="8"/>
      <c r="BUU30" s="10"/>
      <c r="BUV30" s="11"/>
      <c r="BUW30" s="12"/>
      <c r="BUX30" s="13"/>
      <c r="BUY30" s="14"/>
      <c r="BUZ30" s="15"/>
      <c r="BVA30" s="7"/>
      <c r="BVB30" s="8"/>
      <c r="BVD30" s="10"/>
      <c r="BVE30" s="11"/>
      <c r="BVF30" s="12"/>
      <c r="BVG30" s="13"/>
      <c r="BVH30" s="14"/>
      <c r="BVI30" s="15"/>
      <c r="BVJ30" s="7"/>
      <c r="BVK30" s="8"/>
      <c r="BVM30" s="10"/>
      <c r="BVN30" s="11"/>
      <c r="BVO30" s="12"/>
      <c r="BVP30" s="13"/>
      <c r="BVQ30" s="14"/>
      <c r="BVR30" s="15"/>
      <c r="BVS30" s="7"/>
      <c r="BVT30" s="8"/>
      <c r="BVV30" s="10"/>
      <c r="BVW30" s="11"/>
      <c r="BVX30" s="12"/>
      <c r="BVY30" s="13"/>
      <c r="BVZ30" s="14"/>
      <c r="BWA30" s="15"/>
      <c r="BWB30" s="7"/>
      <c r="BWC30" s="8"/>
      <c r="BWE30" s="10"/>
      <c r="BWF30" s="11"/>
      <c r="BWG30" s="12"/>
      <c r="BWH30" s="13"/>
      <c r="BWI30" s="14"/>
      <c r="BWJ30" s="15"/>
      <c r="BWK30" s="7"/>
      <c r="BWL30" s="8"/>
      <c r="BWN30" s="10"/>
      <c r="BWO30" s="11"/>
      <c r="BWP30" s="12"/>
      <c r="BWQ30" s="13"/>
      <c r="BWR30" s="14"/>
      <c r="BWS30" s="15"/>
      <c r="BWT30" s="7"/>
      <c r="BWU30" s="8"/>
      <c r="BWW30" s="10"/>
      <c r="BWX30" s="11"/>
      <c r="BWY30" s="12"/>
      <c r="BWZ30" s="13"/>
      <c r="BXA30" s="14"/>
      <c r="BXB30" s="15"/>
      <c r="BXC30" s="7"/>
      <c r="BXD30" s="8"/>
      <c r="BXF30" s="10"/>
      <c r="BXG30" s="11"/>
      <c r="BXH30" s="12"/>
      <c r="BXI30" s="13"/>
      <c r="BXJ30" s="14"/>
      <c r="BXK30" s="15"/>
      <c r="BXL30" s="7"/>
      <c r="BXM30" s="8"/>
      <c r="BXO30" s="10"/>
      <c r="BXP30" s="11"/>
      <c r="BXQ30" s="12"/>
      <c r="BXR30" s="13"/>
      <c r="BXS30" s="14"/>
      <c r="BXT30" s="15"/>
      <c r="BXU30" s="7"/>
      <c r="BXV30" s="8"/>
      <c r="BXX30" s="10"/>
      <c r="BXY30" s="11"/>
      <c r="BXZ30" s="12"/>
      <c r="BYA30" s="13"/>
      <c r="BYB30" s="14"/>
      <c r="BYC30" s="15"/>
      <c r="BYD30" s="7"/>
      <c r="BYE30" s="8"/>
      <c r="BYG30" s="10"/>
      <c r="BYH30" s="11"/>
      <c r="BYI30" s="12"/>
      <c r="BYJ30" s="13"/>
      <c r="BYK30" s="14"/>
      <c r="BYL30" s="15"/>
      <c r="BYM30" s="7"/>
      <c r="BYN30" s="8"/>
      <c r="BYP30" s="10"/>
      <c r="BYQ30" s="11"/>
      <c r="BYR30" s="12"/>
      <c r="BYS30" s="13"/>
      <c r="BYT30" s="14"/>
      <c r="BYU30" s="15"/>
      <c r="BYV30" s="7"/>
      <c r="BYW30" s="8"/>
      <c r="BYY30" s="10"/>
      <c r="BYZ30" s="11"/>
      <c r="BZA30" s="12"/>
      <c r="BZB30" s="13"/>
      <c r="BZC30" s="14"/>
      <c r="BZD30" s="15"/>
      <c r="BZE30" s="7"/>
      <c r="BZF30" s="8"/>
      <c r="BZH30" s="10"/>
      <c r="BZI30" s="11"/>
      <c r="BZJ30" s="12"/>
      <c r="BZK30" s="13"/>
      <c r="BZL30" s="14"/>
      <c r="BZM30" s="15"/>
      <c r="BZN30" s="7"/>
      <c r="BZO30" s="8"/>
      <c r="BZQ30" s="10"/>
      <c r="BZR30" s="11"/>
      <c r="BZS30" s="12"/>
      <c r="BZT30" s="13"/>
      <c r="BZU30" s="14"/>
      <c r="BZV30" s="15"/>
      <c r="BZW30" s="7"/>
      <c r="BZX30" s="8"/>
      <c r="BZZ30" s="10"/>
      <c r="CAA30" s="11"/>
      <c r="CAB30" s="12"/>
      <c r="CAC30" s="13"/>
      <c r="CAD30" s="14"/>
      <c r="CAE30" s="15"/>
      <c r="CAF30" s="7"/>
      <c r="CAG30" s="8"/>
      <c r="CAI30" s="10"/>
      <c r="CAJ30" s="11"/>
      <c r="CAK30" s="12"/>
      <c r="CAL30" s="13"/>
      <c r="CAM30" s="14"/>
      <c r="CAN30" s="15"/>
      <c r="CAO30" s="7"/>
      <c r="CAP30" s="8"/>
      <c r="CAR30" s="10"/>
      <c r="CAS30" s="11"/>
      <c r="CAT30" s="12"/>
      <c r="CAU30" s="13"/>
      <c r="CAV30" s="14"/>
      <c r="CAW30" s="15"/>
      <c r="CAX30" s="7"/>
      <c r="CAY30" s="8"/>
      <c r="CBA30" s="10"/>
      <c r="CBB30" s="11"/>
      <c r="CBC30" s="12"/>
      <c r="CBD30" s="13"/>
      <c r="CBE30" s="14"/>
      <c r="CBF30" s="15"/>
      <c r="CBG30" s="7"/>
      <c r="CBH30" s="8"/>
      <c r="CBJ30" s="10"/>
      <c r="CBK30" s="11"/>
      <c r="CBL30" s="12"/>
      <c r="CBM30" s="13"/>
      <c r="CBN30" s="14"/>
      <c r="CBO30" s="15"/>
      <c r="CBP30" s="7"/>
      <c r="CBQ30" s="8"/>
      <c r="CBS30" s="10"/>
      <c r="CBT30" s="11"/>
      <c r="CBU30" s="12"/>
      <c r="CBV30" s="13"/>
      <c r="CBW30" s="14"/>
      <c r="CBX30" s="15"/>
      <c r="CBY30" s="7"/>
      <c r="CBZ30" s="8"/>
      <c r="CCB30" s="10"/>
      <c r="CCC30" s="11"/>
      <c r="CCD30" s="12"/>
      <c r="CCE30" s="13"/>
      <c r="CCF30" s="14"/>
      <c r="CCG30" s="15"/>
      <c r="CCH30" s="7"/>
      <c r="CCI30" s="8"/>
      <c r="CCK30" s="10"/>
      <c r="CCL30" s="11"/>
      <c r="CCM30" s="12"/>
      <c r="CCN30" s="13"/>
      <c r="CCO30" s="14"/>
      <c r="CCP30" s="15"/>
      <c r="CCQ30" s="7"/>
      <c r="CCR30" s="8"/>
      <c r="CCT30" s="10"/>
      <c r="CCU30" s="11"/>
      <c r="CCV30" s="12"/>
      <c r="CCW30" s="13"/>
      <c r="CCX30" s="14"/>
      <c r="CCY30" s="15"/>
      <c r="CCZ30" s="7"/>
      <c r="CDA30" s="8"/>
      <c r="CDC30" s="10"/>
      <c r="CDD30" s="11"/>
      <c r="CDE30" s="12"/>
      <c r="CDF30" s="13"/>
      <c r="CDG30" s="14"/>
      <c r="CDH30" s="15"/>
      <c r="CDI30" s="7"/>
      <c r="CDJ30" s="8"/>
      <c r="CDL30" s="10"/>
      <c r="CDM30" s="11"/>
      <c r="CDN30" s="12"/>
      <c r="CDO30" s="13"/>
      <c r="CDP30" s="14"/>
      <c r="CDQ30" s="15"/>
      <c r="CDR30" s="7"/>
      <c r="CDS30" s="8"/>
      <c r="CDU30" s="10"/>
      <c r="CDV30" s="11"/>
      <c r="CDW30" s="12"/>
      <c r="CDX30" s="13"/>
      <c r="CDY30" s="14"/>
      <c r="CDZ30" s="15"/>
      <c r="CEA30" s="7"/>
      <c r="CEB30" s="8"/>
      <c r="CED30" s="10"/>
      <c r="CEE30" s="11"/>
      <c r="CEF30" s="12"/>
      <c r="CEG30" s="13"/>
      <c r="CEH30" s="14"/>
      <c r="CEI30" s="15"/>
      <c r="CEJ30" s="7"/>
      <c r="CEK30" s="8"/>
      <c r="CEM30" s="10"/>
      <c r="CEN30" s="11"/>
      <c r="CEO30" s="12"/>
      <c r="CEP30" s="13"/>
      <c r="CEQ30" s="14"/>
      <c r="CER30" s="15"/>
      <c r="CES30" s="7"/>
      <c r="CET30" s="8"/>
      <c r="CEV30" s="10"/>
      <c r="CEW30" s="11"/>
      <c r="CEX30" s="12"/>
      <c r="CEY30" s="13"/>
      <c r="CEZ30" s="14"/>
      <c r="CFA30" s="15"/>
      <c r="CFB30" s="7"/>
      <c r="CFC30" s="8"/>
      <c r="CFE30" s="10"/>
      <c r="CFF30" s="11"/>
      <c r="CFG30" s="12"/>
      <c r="CFH30" s="13"/>
      <c r="CFI30" s="14"/>
      <c r="CFJ30" s="15"/>
      <c r="CFK30" s="7"/>
      <c r="CFL30" s="8"/>
      <c r="CFN30" s="10"/>
      <c r="CFO30" s="11"/>
      <c r="CFP30" s="12"/>
      <c r="CFQ30" s="13"/>
      <c r="CFR30" s="14"/>
      <c r="CFS30" s="15"/>
      <c r="CFT30" s="7"/>
      <c r="CFU30" s="8"/>
      <c r="CFW30" s="10"/>
      <c r="CFX30" s="11"/>
      <c r="CFY30" s="12"/>
      <c r="CFZ30" s="13"/>
      <c r="CGA30" s="14"/>
      <c r="CGB30" s="15"/>
      <c r="CGC30" s="7"/>
      <c r="CGD30" s="8"/>
      <c r="CGF30" s="10"/>
      <c r="CGG30" s="11"/>
      <c r="CGH30" s="12"/>
      <c r="CGI30" s="13"/>
      <c r="CGJ30" s="14"/>
      <c r="CGK30" s="15"/>
      <c r="CGL30" s="7"/>
      <c r="CGM30" s="8"/>
      <c r="CGO30" s="10"/>
      <c r="CGP30" s="11"/>
      <c r="CGQ30" s="12"/>
      <c r="CGR30" s="13"/>
      <c r="CGS30" s="14"/>
      <c r="CGT30" s="15"/>
      <c r="CGU30" s="7"/>
      <c r="CGV30" s="8"/>
      <c r="CGX30" s="10"/>
      <c r="CGY30" s="11"/>
      <c r="CGZ30" s="12"/>
      <c r="CHA30" s="13"/>
      <c r="CHB30" s="14"/>
      <c r="CHC30" s="15"/>
      <c r="CHD30" s="7"/>
      <c r="CHE30" s="8"/>
      <c r="CHG30" s="10"/>
      <c r="CHH30" s="11"/>
      <c r="CHI30" s="12"/>
      <c r="CHJ30" s="13"/>
      <c r="CHK30" s="14"/>
      <c r="CHL30" s="15"/>
      <c r="CHM30" s="7"/>
      <c r="CHN30" s="8"/>
      <c r="CHP30" s="10"/>
      <c r="CHQ30" s="11"/>
      <c r="CHR30" s="12"/>
      <c r="CHS30" s="13"/>
      <c r="CHT30" s="14"/>
      <c r="CHU30" s="15"/>
      <c r="CHV30" s="7"/>
      <c r="CHW30" s="8"/>
      <c r="CHY30" s="10"/>
      <c r="CHZ30" s="11"/>
      <c r="CIA30" s="12"/>
      <c r="CIB30" s="13"/>
      <c r="CIC30" s="14"/>
      <c r="CID30" s="15"/>
      <c r="CIE30" s="7"/>
      <c r="CIF30" s="8"/>
      <c r="CIH30" s="10"/>
      <c r="CII30" s="11"/>
      <c r="CIJ30" s="12"/>
      <c r="CIK30" s="13"/>
      <c r="CIL30" s="14"/>
      <c r="CIM30" s="15"/>
      <c r="CIN30" s="7"/>
      <c r="CIO30" s="8"/>
      <c r="CIQ30" s="10"/>
      <c r="CIR30" s="11"/>
      <c r="CIS30" s="12"/>
      <c r="CIT30" s="13"/>
      <c r="CIU30" s="14"/>
      <c r="CIV30" s="15"/>
      <c r="CIW30" s="7"/>
      <c r="CIX30" s="8"/>
      <c r="CIZ30" s="10"/>
      <c r="CJA30" s="11"/>
      <c r="CJB30" s="12"/>
      <c r="CJC30" s="13"/>
      <c r="CJD30" s="14"/>
      <c r="CJE30" s="15"/>
      <c r="CJF30" s="7"/>
      <c r="CJG30" s="8"/>
      <c r="CJI30" s="10"/>
      <c r="CJJ30" s="11"/>
      <c r="CJK30" s="12"/>
      <c r="CJL30" s="13"/>
      <c r="CJM30" s="14"/>
      <c r="CJN30" s="15"/>
      <c r="CJO30" s="7"/>
      <c r="CJP30" s="8"/>
      <c r="CJR30" s="10"/>
      <c r="CJS30" s="11"/>
      <c r="CJT30" s="12"/>
      <c r="CJU30" s="13"/>
      <c r="CJV30" s="14"/>
      <c r="CJW30" s="15"/>
      <c r="CJX30" s="7"/>
      <c r="CJY30" s="8"/>
      <c r="CKA30" s="10"/>
      <c r="CKB30" s="11"/>
      <c r="CKC30" s="12"/>
      <c r="CKD30" s="13"/>
      <c r="CKE30" s="14"/>
      <c r="CKF30" s="15"/>
      <c r="CKG30" s="7"/>
      <c r="CKH30" s="8"/>
      <c r="CKJ30" s="10"/>
      <c r="CKK30" s="11"/>
      <c r="CKL30" s="12"/>
      <c r="CKM30" s="13"/>
      <c r="CKN30" s="14"/>
      <c r="CKO30" s="15"/>
      <c r="CKP30" s="7"/>
      <c r="CKQ30" s="8"/>
      <c r="CKS30" s="10"/>
      <c r="CKT30" s="11"/>
      <c r="CKU30" s="12"/>
      <c r="CKV30" s="13"/>
      <c r="CKW30" s="14"/>
      <c r="CKX30" s="15"/>
      <c r="CKY30" s="7"/>
      <c r="CKZ30" s="8"/>
      <c r="CLB30" s="10"/>
      <c r="CLC30" s="11"/>
      <c r="CLD30" s="12"/>
      <c r="CLE30" s="13"/>
      <c r="CLF30" s="14"/>
      <c r="CLG30" s="15"/>
      <c r="CLH30" s="7"/>
      <c r="CLI30" s="8"/>
      <c r="CLK30" s="10"/>
      <c r="CLL30" s="11"/>
      <c r="CLM30" s="12"/>
      <c r="CLN30" s="13"/>
      <c r="CLO30" s="14"/>
      <c r="CLP30" s="15"/>
      <c r="CLQ30" s="7"/>
      <c r="CLR30" s="8"/>
      <c r="CLT30" s="10"/>
      <c r="CLU30" s="11"/>
      <c r="CLV30" s="12"/>
      <c r="CLW30" s="13"/>
      <c r="CLX30" s="14"/>
      <c r="CLY30" s="15"/>
      <c r="CLZ30" s="7"/>
      <c r="CMA30" s="8"/>
      <c r="CMC30" s="10"/>
      <c r="CMD30" s="11"/>
      <c r="CME30" s="12"/>
      <c r="CMF30" s="13"/>
      <c r="CMG30" s="14"/>
      <c r="CMH30" s="15"/>
      <c r="CMI30" s="7"/>
      <c r="CMJ30" s="8"/>
      <c r="CML30" s="10"/>
      <c r="CMM30" s="11"/>
      <c r="CMN30" s="12"/>
      <c r="CMO30" s="13"/>
      <c r="CMP30" s="14"/>
      <c r="CMQ30" s="15"/>
      <c r="CMR30" s="7"/>
      <c r="CMS30" s="8"/>
      <c r="CMU30" s="10"/>
      <c r="CMV30" s="11"/>
      <c r="CMW30" s="12"/>
      <c r="CMX30" s="13"/>
      <c r="CMY30" s="14"/>
      <c r="CMZ30" s="15"/>
      <c r="CNA30" s="7"/>
      <c r="CNB30" s="8"/>
      <c r="CND30" s="10"/>
      <c r="CNE30" s="11"/>
      <c r="CNF30" s="12"/>
      <c r="CNG30" s="13"/>
      <c r="CNH30" s="14"/>
      <c r="CNI30" s="15"/>
      <c r="CNJ30" s="7"/>
      <c r="CNK30" s="8"/>
      <c r="CNM30" s="10"/>
      <c r="CNN30" s="11"/>
      <c r="CNO30" s="12"/>
      <c r="CNP30" s="13"/>
      <c r="CNQ30" s="14"/>
      <c r="CNR30" s="15"/>
      <c r="CNS30" s="7"/>
      <c r="CNT30" s="8"/>
      <c r="CNV30" s="10"/>
      <c r="CNW30" s="11"/>
      <c r="CNX30" s="12"/>
      <c r="CNY30" s="13"/>
      <c r="CNZ30" s="14"/>
      <c r="COA30" s="15"/>
      <c r="COB30" s="7"/>
      <c r="COC30" s="8"/>
      <c r="COE30" s="10"/>
      <c r="COF30" s="11"/>
      <c r="COG30" s="12"/>
      <c r="COH30" s="13"/>
      <c r="COI30" s="14"/>
      <c r="COJ30" s="15"/>
      <c r="COK30" s="7"/>
      <c r="COL30" s="8"/>
      <c r="CON30" s="10"/>
      <c r="COO30" s="11"/>
      <c r="COP30" s="12"/>
      <c r="COQ30" s="13"/>
      <c r="COR30" s="14"/>
      <c r="COS30" s="15"/>
      <c r="COT30" s="7"/>
      <c r="COU30" s="8"/>
      <c r="COW30" s="10"/>
      <c r="COX30" s="11"/>
      <c r="COY30" s="12"/>
      <c r="COZ30" s="13"/>
      <c r="CPA30" s="14"/>
      <c r="CPB30" s="15"/>
      <c r="CPC30" s="7"/>
      <c r="CPD30" s="8"/>
      <c r="CPF30" s="10"/>
      <c r="CPG30" s="11"/>
      <c r="CPH30" s="12"/>
      <c r="CPI30" s="13"/>
      <c r="CPJ30" s="14"/>
      <c r="CPK30" s="15"/>
      <c r="CPL30" s="7"/>
      <c r="CPM30" s="8"/>
      <c r="CPO30" s="10"/>
      <c r="CPP30" s="11"/>
      <c r="CPQ30" s="12"/>
      <c r="CPR30" s="13"/>
      <c r="CPS30" s="14"/>
      <c r="CPT30" s="15"/>
      <c r="CPU30" s="7"/>
      <c r="CPV30" s="8"/>
      <c r="CPX30" s="10"/>
      <c r="CPY30" s="11"/>
      <c r="CPZ30" s="12"/>
      <c r="CQA30" s="13"/>
      <c r="CQB30" s="14"/>
      <c r="CQC30" s="15"/>
      <c r="CQD30" s="7"/>
      <c r="CQE30" s="8"/>
      <c r="CQG30" s="10"/>
      <c r="CQH30" s="11"/>
      <c r="CQI30" s="12"/>
      <c r="CQJ30" s="13"/>
      <c r="CQK30" s="14"/>
      <c r="CQL30" s="15"/>
      <c r="CQM30" s="7"/>
      <c r="CQN30" s="8"/>
      <c r="CQP30" s="10"/>
      <c r="CQQ30" s="11"/>
      <c r="CQR30" s="12"/>
      <c r="CQS30" s="13"/>
      <c r="CQT30" s="14"/>
      <c r="CQU30" s="15"/>
      <c r="CQV30" s="7"/>
      <c r="CQW30" s="8"/>
      <c r="CQY30" s="10"/>
      <c r="CQZ30" s="11"/>
      <c r="CRA30" s="12"/>
      <c r="CRB30" s="13"/>
      <c r="CRC30" s="14"/>
      <c r="CRD30" s="15"/>
      <c r="CRE30" s="7"/>
      <c r="CRF30" s="8"/>
      <c r="CRH30" s="10"/>
      <c r="CRI30" s="11"/>
      <c r="CRJ30" s="12"/>
      <c r="CRK30" s="13"/>
      <c r="CRL30" s="14"/>
      <c r="CRM30" s="15"/>
      <c r="CRN30" s="7"/>
      <c r="CRO30" s="8"/>
      <c r="CRQ30" s="10"/>
      <c r="CRR30" s="11"/>
      <c r="CRS30" s="12"/>
      <c r="CRT30" s="13"/>
      <c r="CRU30" s="14"/>
      <c r="CRV30" s="15"/>
      <c r="CRW30" s="7"/>
      <c r="CRX30" s="8"/>
      <c r="CRZ30" s="10"/>
      <c r="CSA30" s="11"/>
      <c r="CSB30" s="12"/>
      <c r="CSC30" s="13"/>
      <c r="CSD30" s="14"/>
      <c r="CSE30" s="15"/>
      <c r="CSF30" s="7"/>
      <c r="CSG30" s="8"/>
      <c r="CSI30" s="10"/>
      <c r="CSJ30" s="11"/>
      <c r="CSK30" s="12"/>
      <c r="CSL30" s="13"/>
      <c r="CSM30" s="14"/>
      <c r="CSN30" s="15"/>
      <c r="CSO30" s="7"/>
      <c r="CSP30" s="8"/>
      <c r="CSR30" s="10"/>
      <c r="CSS30" s="11"/>
      <c r="CST30" s="12"/>
      <c r="CSU30" s="13"/>
      <c r="CSV30" s="14"/>
      <c r="CSW30" s="15"/>
      <c r="CSX30" s="7"/>
      <c r="CSY30" s="8"/>
      <c r="CTA30" s="10"/>
      <c r="CTB30" s="11"/>
      <c r="CTC30" s="12"/>
      <c r="CTD30" s="13"/>
      <c r="CTE30" s="14"/>
      <c r="CTF30" s="15"/>
      <c r="CTG30" s="7"/>
      <c r="CTH30" s="8"/>
      <c r="CTJ30" s="10"/>
      <c r="CTK30" s="11"/>
      <c r="CTL30" s="12"/>
      <c r="CTM30" s="13"/>
      <c r="CTN30" s="14"/>
      <c r="CTO30" s="15"/>
      <c r="CTP30" s="7"/>
      <c r="CTQ30" s="8"/>
      <c r="CTS30" s="10"/>
      <c r="CTT30" s="11"/>
      <c r="CTU30" s="12"/>
      <c r="CTV30" s="13"/>
      <c r="CTW30" s="14"/>
      <c r="CTX30" s="15"/>
      <c r="CTY30" s="7"/>
      <c r="CTZ30" s="8"/>
      <c r="CUB30" s="10"/>
      <c r="CUC30" s="11"/>
      <c r="CUD30" s="12"/>
      <c r="CUE30" s="13"/>
      <c r="CUF30" s="14"/>
      <c r="CUG30" s="15"/>
      <c r="CUH30" s="7"/>
      <c r="CUI30" s="8"/>
      <c r="CUK30" s="10"/>
      <c r="CUL30" s="11"/>
      <c r="CUM30" s="12"/>
      <c r="CUN30" s="13"/>
      <c r="CUO30" s="14"/>
      <c r="CUP30" s="15"/>
      <c r="CUQ30" s="7"/>
      <c r="CUR30" s="8"/>
      <c r="CUT30" s="10"/>
      <c r="CUU30" s="11"/>
      <c r="CUV30" s="12"/>
      <c r="CUW30" s="13"/>
      <c r="CUX30" s="14"/>
      <c r="CUY30" s="15"/>
      <c r="CUZ30" s="7"/>
      <c r="CVA30" s="8"/>
      <c r="CVC30" s="10"/>
      <c r="CVD30" s="11"/>
      <c r="CVE30" s="12"/>
      <c r="CVF30" s="13"/>
      <c r="CVG30" s="14"/>
      <c r="CVH30" s="15"/>
      <c r="CVI30" s="7"/>
      <c r="CVJ30" s="8"/>
      <c r="CVL30" s="10"/>
      <c r="CVM30" s="11"/>
      <c r="CVN30" s="12"/>
      <c r="CVO30" s="13"/>
      <c r="CVP30" s="14"/>
      <c r="CVQ30" s="15"/>
      <c r="CVR30" s="7"/>
      <c r="CVS30" s="8"/>
      <c r="CVU30" s="10"/>
      <c r="CVV30" s="11"/>
      <c r="CVW30" s="12"/>
      <c r="CVX30" s="13"/>
      <c r="CVY30" s="14"/>
      <c r="CVZ30" s="15"/>
      <c r="CWA30" s="7"/>
      <c r="CWB30" s="8"/>
      <c r="CWD30" s="10"/>
      <c r="CWE30" s="11"/>
      <c r="CWF30" s="12"/>
      <c r="CWG30" s="13"/>
      <c r="CWH30" s="14"/>
      <c r="CWI30" s="15"/>
      <c r="CWJ30" s="7"/>
      <c r="CWK30" s="8"/>
      <c r="CWM30" s="10"/>
      <c r="CWN30" s="11"/>
      <c r="CWO30" s="12"/>
      <c r="CWP30" s="13"/>
      <c r="CWQ30" s="14"/>
      <c r="CWR30" s="15"/>
      <c r="CWS30" s="7"/>
      <c r="CWT30" s="8"/>
      <c r="CWV30" s="10"/>
      <c r="CWW30" s="11"/>
      <c r="CWX30" s="12"/>
      <c r="CWY30" s="13"/>
      <c r="CWZ30" s="14"/>
      <c r="CXA30" s="15"/>
      <c r="CXB30" s="7"/>
      <c r="CXC30" s="8"/>
      <c r="CXE30" s="10"/>
      <c r="CXF30" s="11"/>
      <c r="CXG30" s="12"/>
      <c r="CXH30" s="13"/>
      <c r="CXI30" s="14"/>
      <c r="CXJ30" s="15"/>
      <c r="CXK30" s="7"/>
      <c r="CXL30" s="8"/>
      <c r="CXN30" s="10"/>
      <c r="CXO30" s="11"/>
      <c r="CXP30" s="12"/>
      <c r="CXQ30" s="13"/>
      <c r="CXR30" s="14"/>
      <c r="CXS30" s="15"/>
      <c r="CXT30" s="7"/>
      <c r="CXU30" s="8"/>
      <c r="CXW30" s="10"/>
      <c r="CXX30" s="11"/>
      <c r="CXY30" s="12"/>
      <c r="CXZ30" s="13"/>
      <c r="CYA30" s="14"/>
      <c r="CYB30" s="15"/>
      <c r="CYC30" s="7"/>
      <c r="CYD30" s="8"/>
      <c r="CYF30" s="10"/>
      <c r="CYG30" s="11"/>
      <c r="CYH30" s="12"/>
      <c r="CYI30" s="13"/>
      <c r="CYJ30" s="14"/>
      <c r="CYK30" s="15"/>
      <c r="CYL30" s="7"/>
      <c r="CYM30" s="8"/>
      <c r="CYO30" s="10"/>
      <c r="CYP30" s="11"/>
      <c r="CYQ30" s="12"/>
      <c r="CYR30" s="13"/>
      <c r="CYS30" s="14"/>
      <c r="CYT30" s="15"/>
      <c r="CYU30" s="7"/>
      <c r="CYV30" s="8"/>
      <c r="CYX30" s="10"/>
      <c r="CYY30" s="11"/>
      <c r="CYZ30" s="12"/>
      <c r="CZA30" s="13"/>
      <c r="CZB30" s="14"/>
      <c r="CZC30" s="15"/>
      <c r="CZD30" s="7"/>
      <c r="CZE30" s="8"/>
      <c r="CZG30" s="10"/>
      <c r="CZH30" s="11"/>
      <c r="CZI30" s="12"/>
      <c r="CZJ30" s="13"/>
      <c r="CZK30" s="14"/>
      <c r="CZL30" s="15"/>
      <c r="CZM30" s="7"/>
      <c r="CZN30" s="8"/>
      <c r="CZP30" s="10"/>
      <c r="CZQ30" s="11"/>
      <c r="CZR30" s="12"/>
      <c r="CZS30" s="13"/>
      <c r="CZT30" s="14"/>
      <c r="CZU30" s="15"/>
      <c r="CZV30" s="7"/>
      <c r="CZW30" s="8"/>
      <c r="CZY30" s="10"/>
      <c r="CZZ30" s="11"/>
      <c r="DAA30" s="12"/>
      <c r="DAB30" s="13"/>
      <c r="DAC30" s="14"/>
      <c r="DAD30" s="15"/>
      <c r="DAE30" s="7"/>
      <c r="DAF30" s="8"/>
      <c r="DAH30" s="10"/>
      <c r="DAI30" s="11"/>
      <c r="DAJ30" s="12"/>
      <c r="DAK30" s="13"/>
      <c r="DAL30" s="14"/>
      <c r="DAM30" s="15"/>
      <c r="DAN30" s="7"/>
      <c r="DAO30" s="8"/>
      <c r="DAQ30" s="10"/>
      <c r="DAR30" s="11"/>
      <c r="DAS30" s="12"/>
      <c r="DAT30" s="13"/>
      <c r="DAU30" s="14"/>
      <c r="DAV30" s="15"/>
      <c r="DAW30" s="7"/>
      <c r="DAX30" s="8"/>
      <c r="DAZ30" s="10"/>
      <c r="DBA30" s="11"/>
      <c r="DBB30" s="12"/>
      <c r="DBC30" s="13"/>
      <c r="DBD30" s="14"/>
      <c r="DBE30" s="15"/>
      <c r="DBF30" s="7"/>
      <c r="DBG30" s="8"/>
      <c r="DBI30" s="10"/>
      <c r="DBJ30" s="11"/>
      <c r="DBK30" s="12"/>
      <c r="DBL30" s="13"/>
      <c r="DBM30" s="14"/>
      <c r="DBN30" s="15"/>
      <c r="DBO30" s="7"/>
      <c r="DBP30" s="8"/>
      <c r="DBR30" s="10"/>
      <c r="DBS30" s="11"/>
      <c r="DBT30" s="12"/>
      <c r="DBU30" s="13"/>
      <c r="DBV30" s="14"/>
      <c r="DBW30" s="15"/>
      <c r="DBX30" s="7"/>
      <c r="DBY30" s="8"/>
      <c r="DCA30" s="10"/>
      <c r="DCB30" s="11"/>
      <c r="DCC30" s="12"/>
      <c r="DCD30" s="13"/>
      <c r="DCE30" s="14"/>
      <c r="DCF30" s="15"/>
      <c r="DCG30" s="7"/>
      <c r="DCH30" s="8"/>
      <c r="DCJ30" s="10"/>
      <c r="DCK30" s="11"/>
      <c r="DCL30" s="12"/>
      <c r="DCM30" s="13"/>
      <c r="DCN30" s="14"/>
      <c r="DCO30" s="15"/>
      <c r="DCP30" s="7"/>
      <c r="DCQ30" s="8"/>
      <c r="DCS30" s="10"/>
      <c r="DCT30" s="11"/>
      <c r="DCU30" s="12"/>
      <c r="DCV30" s="13"/>
      <c r="DCW30" s="14"/>
      <c r="DCX30" s="15"/>
      <c r="DCY30" s="7"/>
      <c r="DCZ30" s="8"/>
      <c r="DDB30" s="10"/>
      <c r="DDC30" s="11"/>
      <c r="DDD30" s="12"/>
      <c r="DDE30" s="13"/>
      <c r="DDF30" s="14"/>
      <c r="DDG30" s="15"/>
      <c r="DDH30" s="7"/>
      <c r="DDI30" s="8"/>
      <c r="DDK30" s="10"/>
      <c r="DDL30" s="11"/>
      <c r="DDM30" s="12"/>
      <c r="DDN30" s="13"/>
      <c r="DDO30" s="14"/>
      <c r="DDP30" s="15"/>
      <c r="DDQ30" s="7"/>
      <c r="DDR30" s="8"/>
      <c r="DDT30" s="10"/>
      <c r="DDU30" s="11"/>
      <c r="DDV30" s="12"/>
      <c r="DDW30" s="13"/>
      <c r="DDX30" s="14"/>
      <c r="DDY30" s="15"/>
      <c r="DDZ30" s="7"/>
      <c r="DEA30" s="8"/>
      <c r="DEC30" s="10"/>
      <c r="DED30" s="11"/>
      <c r="DEE30" s="12"/>
      <c r="DEF30" s="13"/>
      <c r="DEG30" s="14"/>
      <c r="DEH30" s="15"/>
      <c r="DEI30" s="7"/>
      <c r="DEJ30" s="8"/>
      <c r="DEL30" s="10"/>
      <c r="DEM30" s="11"/>
      <c r="DEN30" s="12"/>
      <c r="DEO30" s="13"/>
      <c r="DEP30" s="14"/>
      <c r="DEQ30" s="15"/>
      <c r="DER30" s="7"/>
      <c r="DES30" s="8"/>
      <c r="DEU30" s="10"/>
      <c r="DEV30" s="11"/>
      <c r="DEW30" s="12"/>
      <c r="DEX30" s="13"/>
      <c r="DEY30" s="14"/>
      <c r="DEZ30" s="15"/>
      <c r="DFA30" s="7"/>
      <c r="DFB30" s="8"/>
      <c r="DFD30" s="10"/>
      <c r="DFE30" s="11"/>
      <c r="DFF30" s="12"/>
      <c r="DFG30" s="13"/>
      <c r="DFH30" s="14"/>
      <c r="DFI30" s="15"/>
      <c r="DFJ30" s="7"/>
      <c r="DFK30" s="8"/>
      <c r="DFM30" s="10"/>
      <c r="DFN30" s="11"/>
      <c r="DFO30" s="12"/>
      <c r="DFP30" s="13"/>
      <c r="DFQ30" s="14"/>
      <c r="DFR30" s="15"/>
      <c r="DFS30" s="7"/>
      <c r="DFT30" s="8"/>
      <c r="DFV30" s="10"/>
      <c r="DFW30" s="11"/>
      <c r="DFX30" s="12"/>
      <c r="DFY30" s="13"/>
      <c r="DFZ30" s="14"/>
      <c r="DGA30" s="15"/>
      <c r="DGB30" s="7"/>
      <c r="DGC30" s="8"/>
      <c r="DGE30" s="10"/>
      <c r="DGF30" s="11"/>
      <c r="DGG30" s="12"/>
      <c r="DGH30" s="13"/>
      <c r="DGI30" s="14"/>
      <c r="DGJ30" s="15"/>
      <c r="DGK30" s="7"/>
      <c r="DGL30" s="8"/>
      <c r="DGN30" s="10"/>
      <c r="DGO30" s="11"/>
      <c r="DGP30" s="12"/>
      <c r="DGQ30" s="13"/>
      <c r="DGR30" s="14"/>
      <c r="DGS30" s="15"/>
      <c r="DGT30" s="7"/>
      <c r="DGU30" s="8"/>
      <c r="DGW30" s="10"/>
      <c r="DGX30" s="11"/>
      <c r="DGY30" s="12"/>
      <c r="DGZ30" s="13"/>
      <c r="DHA30" s="14"/>
      <c r="DHB30" s="15"/>
      <c r="DHC30" s="7"/>
      <c r="DHD30" s="8"/>
      <c r="DHF30" s="10"/>
      <c r="DHG30" s="11"/>
      <c r="DHH30" s="12"/>
      <c r="DHI30" s="13"/>
      <c r="DHJ30" s="14"/>
      <c r="DHK30" s="15"/>
      <c r="DHL30" s="7"/>
      <c r="DHM30" s="8"/>
      <c r="DHO30" s="10"/>
      <c r="DHP30" s="11"/>
      <c r="DHQ30" s="12"/>
      <c r="DHR30" s="13"/>
      <c r="DHS30" s="14"/>
      <c r="DHT30" s="15"/>
      <c r="DHU30" s="7"/>
      <c r="DHV30" s="8"/>
      <c r="DHX30" s="10"/>
      <c r="DHY30" s="11"/>
      <c r="DHZ30" s="12"/>
      <c r="DIA30" s="13"/>
      <c r="DIB30" s="14"/>
      <c r="DIC30" s="15"/>
      <c r="DID30" s="7"/>
      <c r="DIE30" s="8"/>
      <c r="DIG30" s="10"/>
      <c r="DIH30" s="11"/>
      <c r="DII30" s="12"/>
      <c r="DIJ30" s="13"/>
      <c r="DIK30" s="14"/>
      <c r="DIL30" s="15"/>
      <c r="DIM30" s="7"/>
      <c r="DIN30" s="8"/>
      <c r="DIP30" s="10"/>
      <c r="DIQ30" s="11"/>
      <c r="DIR30" s="12"/>
      <c r="DIS30" s="13"/>
      <c r="DIT30" s="14"/>
      <c r="DIU30" s="15"/>
      <c r="DIV30" s="7"/>
      <c r="DIW30" s="8"/>
      <c r="DIY30" s="10"/>
      <c r="DIZ30" s="11"/>
      <c r="DJA30" s="12"/>
      <c r="DJB30" s="13"/>
      <c r="DJC30" s="14"/>
      <c r="DJD30" s="15"/>
      <c r="DJE30" s="7"/>
      <c r="DJF30" s="8"/>
      <c r="DJH30" s="10"/>
      <c r="DJI30" s="11"/>
      <c r="DJJ30" s="12"/>
      <c r="DJK30" s="13"/>
      <c r="DJL30" s="14"/>
      <c r="DJM30" s="15"/>
      <c r="DJN30" s="7"/>
      <c r="DJO30" s="8"/>
      <c r="DJQ30" s="10"/>
      <c r="DJR30" s="11"/>
      <c r="DJS30" s="12"/>
      <c r="DJT30" s="13"/>
      <c r="DJU30" s="14"/>
      <c r="DJV30" s="15"/>
      <c r="DJW30" s="7"/>
      <c r="DJX30" s="8"/>
      <c r="DJZ30" s="10"/>
      <c r="DKA30" s="11"/>
      <c r="DKB30" s="12"/>
      <c r="DKC30" s="13"/>
      <c r="DKD30" s="14"/>
      <c r="DKE30" s="15"/>
      <c r="DKF30" s="7"/>
      <c r="DKG30" s="8"/>
      <c r="DKI30" s="10"/>
      <c r="DKJ30" s="11"/>
      <c r="DKK30" s="12"/>
      <c r="DKL30" s="13"/>
      <c r="DKM30" s="14"/>
      <c r="DKN30" s="15"/>
      <c r="DKO30" s="7"/>
      <c r="DKP30" s="8"/>
      <c r="DKR30" s="10"/>
      <c r="DKS30" s="11"/>
      <c r="DKT30" s="12"/>
      <c r="DKU30" s="13"/>
      <c r="DKV30" s="14"/>
      <c r="DKW30" s="15"/>
      <c r="DKX30" s="7"/>
      <c r="DKY30" s="8"/>
      <c r="DLA30" s="10"/>
      <c r="DLB30" s="11"/>
      <c r="DLC30" s="12"/>
      <c r="DLD30" s="13"/>
      <c r="DLE30" s="14"/>
      <c r="DLF30" s="15"/>
      <c r="DLG30" s="7"/>
      <c r="DLH30" s="8"/>
      <c r="DLJ30" s="10"/>
      <c r="DLK30" s="11"/>
      <c r="DLL30" s="12"/>
      <c r="DLM30" s="13"/>
      <c r="DLN30" s="14"/>
      <c r="DLO30" s="15"/>
      <c r="DLP30" s="7"/>
      <c r="DLQ30" s="8"/>
      <c r="DLS30" s="10"/>
      <c r="DLT30" s="11"/>
      <c r="DLU30" s="12"/>
      <c r="DLV30" s="13"/>
      <c r="DLW30" s="14"/>
      <c r="DLX30" s="15"/>
      <c r="DLY30" s="7"/>
      <c r="DLZ30" s="8"/>
      <c r="DMB30" s="10"/>
      <c r="DMC30" s="11"/>
      <c r="DMD30" s="12"/>
      <c r="DME30" s="13"/>
      <c r="DMF30" s="14"/>
      <c r="DMG30" s="15"/>
      <c r="DMH30" s="7"/>
      <c r="DMI30" s="8"/>
      <c r="DMK30" s="10"/>
      <c r="DML30" s="11"/>
      <c r="DMM30" s="12"/>
      <c r="DMN30" s="13"/>
      <c r="DMO30" s="14"/>
      <c r="DMP30" s="15"/>
      <c r="DMQ30" s="7"/>
      <c r="DMR30" s="8"/>
      <c r="DMT30" s="10"/>
      <c r="DMU30" s="11"/>
      <c r="DMV30" s="12"/>
      <c r="DMW30" s="13"/>
      <c r="DMX30" s="14"/>
      <c r="DMY30" s="15"/>
      <c r="DMZ30" s="7"/>
      <c r="DNA30" s="8"/>
      <c r="DNC30" s="10"/>
      <c r="DND30" s="11"/>
      <c r="DNE30" s="12"/>
      <c r="DNF30" s="13"/>
      <c r="DNG30" s="14"/>
      <c r="DNH30" s="15"/>
      <c r="DNI30" s="7"/>
      <c r="DNJ30" s="8"/>
      <c r="DNL30" s="10"/>
      <c r="DNM30" s="11"/>
      <c r="DNN30" s="12"/>
      <c r="DNO30" s="13"/>
      <c r="DNP30" s="14"/>
      <c r="DNQ30" s="15"/>
      <c r="DNR30" s="7"/>
      <c r="DNS30" s="8"/>
      <c r="DNU30" s="10"/>
      <c r="DNV30" s="11"/>
      <c r="DNW30" s="12"/>
      <c r="DNX30" s="13"/>
      <c r="DNY30" s="14"/>
      <c r="DNZ30" s="15"/>
      <c r="DOA30" s="7"/>
      <c r="DOB30" s="8"/>
      <c r="DOD30" s="10"/>
      <c r="DOE30" s="11"/>
      <c r="DOF30" s="12"/>
      <c r="DOG30" s="13"/>
      <c r="DOH30" s="14"/>
      <c r="DOI30" s="15"/>
      <c r="DOJ30" s="7"/>
      <c r="DOK30" s="8"/>
      <c r="DOM30" s="10"/>
      <c r="DON30" s="11"/>
      <c r="DOO30" s="12"/>
      <c r="DOP30" s="13"/>
      <c r="DOQ30" s="14"/>
      <c r="DOR30" s="15"/>
      <c r="DOS30" s="7"/>
      <c r="DOT30" s="8"/>
      <c r="DOV30" s="10"/>
      <c r="DOW30" s="11"/>
      <c r="DOX30" s="12"/>
      <c r="DOY30" s="13"/>
      <c r="DOZ30" s="14"/>
      <c r="DPA30" s="15"/>
      <c r="DPB30" s="7"/>
      <c r="DPC30" s="8"/>
      <c r="DPE30" s="10"/>
      <c r="DPF30" s="11"/>
      <c r="DPG30" s="12"/>
      <c r="DPH30" s="13"/>
      <c r="DPI30" s="14"/>
      <c r="DPJ30" s="15"/>
      <c r="DPK30" s="7"/>
      <c r="DPL30" s="8"/>
      <c r="DPN30" s="10"/>
      <c r="DPO30" s="11"/>
      <c r="DPP30" s="12"/>
      <c r="DPQ30" s="13"/>
      <c r="DPR30" s="14"/>
      <c r="DPS30" s="15"/>
      <c r="DPT30" s="7"/>
      <c r="DPU30" s="8"/>
      <c r="DPW30" s="10"/>
      <c r="DPX30" s="11"/>
      <c r="DPY30" s="12"/>
      <c r="DPZ30" s="13"/>
      <c r="DQA30" s="14"/>
      <c r="DQB30" s="15"/>
      <c r="DQC30" s="7"/>
      <c r="DQD30" s="8"/>
      <c r="DQF30" s="10"/>
      <c r="DQG30" s="11"/>
      <c r="DQH30" s="12"/>
      <c r="DQI30" s="13"/>
      <c r="DQJ30" s="14"/>
      <c r="DQK30" s="15"/>
      <c r="DQL30" s="7"/>
      <c r="DQM30" s="8"/>
      <c r="DQO30" s="10"/>
      <c r="DQP30" s="11"/>
      <c r="DQQ30" s="12"/>
      <c r="DQR30" s="13"/>
      <c r="DQS30" s="14"/>
      <c r="DQT30" s="15"/>
      <c r="DQU30" s="7"/>
      <c r="DQV30" s="8"/>
      <c r="DQX30" s="10"/>
      <c r="DQY30" s="11"/>
      <c r="DQZ30" s="12"/>
      <c r="DRA30" s="13"/>
      <c r="DRB30" s="14"/>
      <c r="DRC30" s="15"/>
      <c r="DRD30" s="7"/>
      <c r="DRE30" s="8"/>
      <c r="DRG30" s="10"/>
      <c r="DRH30" s="11"/>
      <c r="DRI30" s="12"/>
      <c r="DRJ30" s="13"/>
      <c r="DRK30" s="14"/>
      <c r="DRL30" s="15"/>
      <c r="DRM30" s="7"/>
      <c r="DRN30" s="8"/>
      <c r="DRP30" s="10"/>
      <c r="DRQ30" s="11"/>
      <c r="DRR30" s="12"/>
      <c r="DRS30" s="13"/>
      <c r="DRT30" s="14"/>
      <c r="DRU30" s="15"/>
      <c r="DRV30" s="7"/>
      <c r="DRW30" s="8"/>
      <c r="DRY30" s="10"/>
      <c r="DRZ30" s="11"/>
      <c r="DSA30" s="12"/>
      <c r="DSB30" s="13"/>
      <c r="DSC30" s="14"/>
      <c r="DSD30" s="15"/>
      <c r="DSE30" s="7"/>
      <c r="DSF30" s="8"/>
      <c r="DSH30" s="10"/>
      <c r="DSI30" s="11"/>
      <c r="DSJ30" s="12"/>
      <c r="DSK30" s="13"/>
      <c r="DSL30" s="14"/>
      <c r="DSM30" s="15"/>
      <c r="DSN30" s="7"/>
      <c r="DSO30" s="8"/>
      <c r="DSQ30" s="10"/>
      <c r="DSR30" s="11"/>
      <c r="DSS30" s="12"/>
      <c r="DST30" s="13"/>
      <c r="DSU30" s="14"/>
      <c r="DSV30" s="15"/>
      <c r="DSW30" s="7"/>
      <c r="DSX30" s="8"/>
      <c r="DSZ30" s="10"/>
      <c r="DTA30" s="11"/>
      <c r="DTB30" s="12"/>
      <c r="DTC30" s="13"/>
      <c r="DTD30" s="14"/>
      <c r="DTE30" s="15"/>
      <c r="DTF30" s="7"/>
      <c r="DTG30" s="8"/>
      <c r="DTI30" s="10"/>
      <c r="DTJ30" s="11"/>
      <c r="DTK30" s="12"/>
      <c r="DTL30" s="13"/>
      <c r="DTM30" s="14"/>
      <c r="DTN30" s="15"/>
      <c r="DTO30" s="7"/>
      <c r="DTP30" s="8"/>
      <c r="DTR30" s="10"/>
      <c r="DTS30" s="11"/>
      <c r="DTT30" s="12"/>
      <c r="DTU30" s="13"/>
      <c r="DTV30" s="14"/>
      <c r="DTW30" s="15"/>
      <c r="DTX30" s="7"/>
      <c r="DTY30" s="8"/>
      <c r="DUA30" s="10"/>
      <c r="DUB30" s="11"/>
      <c r="DUC30" s="12"/>
      <c r="DUD30" s="13"/>
      <c r="DUE30" s="14"/>
      <c r="DUF30" s="15"/>
      <c r="DUG30" s="7"/>
      <c r="DUH30" s="8"/>
      <c r="DUJ30" s="10"/>
      <c r="DUK30" s="11"/>
      <c r="DUL30" s="12"/>
      <c r="DUM30" s="13"/>
      <c r="DUN30" s="14"/>
      <c r="DUO30" s="15"/>
      <c r="DUP30" s="7"/>
      <c r="DUQ30" s="8"/>
      <c r="DUS30" s="10"/>
      <c r="DUT30" s="11"/>
      <c r="DUU30" s="12"/>
      <c r="DUV30" s="13"/>
      <c r="DUW30" s="14"/>
      <c r="DUX30" s="15"/>
      <c r="DUY30" s="7"/>
      <c r="DUZ30" s="8"/>
      <c r="DVB30" s="10"/>
      <c r="DVC30" s="11"/>
      <c r="DVD30" s="12"/>
      <c r="DVE30" s="13"/>
      <c r="DVF30" s="14"/>
      <c r="DVG30" s="15"/>
      <c r="DVH30" s="7"/>
      <c r="DVI30" s="8"/>
      <c r="DVK30" s="10"/>
      <c r="DVL30" s="11"/>
      <c r="DVM30" s="12"/>
      <c r="DVN30" s="13"/>
      <c r="DVO30" s="14"/>
      <c r="DVP30" s="15"/>
      <c r="DVQ30" s="7"/>
      <c r="DVR30" s="8"/>
      <c r="DVT30" s="10"/>
      <c r="DVU30" s="11"/>
      <c r="DVV30" s="12"/>
      <c r="DVW30" s="13"/>
      <c r="DVX30" s="14"/>
      <c r="DVY30" s="15"/>
      <c r="DVZ30" s="7"/>
      <c r="DWA30" s="8"/>
      <c r="DWC30" s="10"/>
      <c r="DWD30" s="11"/>
      <c r="DWE30" s="12"/>
      <c r="DWF30" s="13"/>
      <c r="DWG30" s="14"/>
      <c r="DWH30" s="15"/>
      <c r="DWI30" s="7"/>
      <c r="DWJ30" s="8"/>
      <c r="DWL30" s="10"/>
      <c r="DWM30" s="11"/>
      <c r="DWN30" s="12"/>
      <c r="DWO30" s="13"/>
      <c r="DWP30" s="14"/>
      <c r="DWQ30" s="15"/>
      <c r="DWR30" s="7"/>
      <c r="DWS30" s="8"/>
      <c r="DWU30" s="10"/>
      <c r="DWV30" s="11"/>
      <c r="DWW30" s="12"/>
      <c r="DWX30" s="13"/>
      <c r="DWY30" s="14"/>
      <c r="DWZ30" s="15"/>
      <c r="DXA30" s="7"/>
      <c r="DXB30" s="8"/>
      <c r="DXD30" s="10"/>
      <c r="DXE30" s="11"/>
      <c r="DXF30" s="12"/>
      <c r="DXG30" s="13"/>
      <c r="DXH30" s="14"/>
      <c r="DXI30" s="15"/>
      <c r="DXJ30" s="7"/>
      <c r="DXK30" s="8"/>
      <c r="DXM30" s="10"/>
      <c r="DXN30" s="11"/>
      <c r="DXO30" s="12"/>
      <c r="DXP30" s="13"/>
      <c r="DXQ30" s="14"/>
      <c r="DXR30" s="15"/>
      <c r="DXS30" s="7"/>
      <c r="DXT30" s="8"/>
      <c r="DXV30" s="10"/>
      <c r="DXW30" s="11"/>
      <c r="DXX30" s="12"/>
      <c r="DXY30" s="13"/>
      <c r="DXZ30" s="14"/>
      <c r="DYA30" s="15"/>
      <c r="DYB30" s="7"/>
      <c r="DYC30" s="8"/>
      <c r="DYE30" s="10"/>
      <c r="DYF30" s="11"/>
      <c r="DYG30" s="12"/>
      <c r="DYH30" s="13"/>
      <c r="DYI30" s="14"/>
      <c r="DYJ30" s="15"/>
      <c r="DYK30" s="7"/>
      <c r="DYL30" s="8"/>
      <c r="DYN30" s="10"/>
      <c r="DYO30" s="11"/>
      <c r="DYP30" s="12"/>
      <c r="DYQ30" s="13"/>
      <c r="DYR30" s="14"/>
      <c r="DYS30" s="15"/>
      <c r="DYT30" s="7"/>
      <c r="DYU30" s="8"/>
      <c r="DYW30" s="10"/>
      <c r="DYX30" s="11"/>
      <c r="DYY30" s="12"/>
      <c r="DYZ30" s="13"/>
      <c r="DZA30" s="14"/>
      <c r="DZB30" s="15"/>
      <c r="DZC30" s="7"/>
      <c r="DZD30" s="8"/>
      <c r="DZF30" s="10"/>
      <c r="DZG30" s="11"/>
      <c r="DZH30" s="12"/>
      <c r="DZI30" s="13"/>
      <c r="DZJ30" s="14"/>
      <c r="DZK30" s="15"/>
      <c r="DZL30" s="7"/>
      <c r="DZM30" s="8"/>
      <c r="DZO30" s="10"/>
      <c r="DZP30" s="11"/>
      <c r="DZQ30" s="12"/>
      <c r="DZR30" s="13"/>
      <c r="DZS30" s="14"/>
      <c r="DZT30" s="15"/>
      <c r="DZU30" s="7"/>
      <c r="DZV30" s="8"/>
      <c r="DZX30" s="10"/>
      <c r="DZY30" s="11"/>
      <c r="DZZ30" s="12"/>
      <c r="EAA30" s="13"/>
      <c r="EAB30" s="14"/>
      <c r="EAC30" s="15"/>
      <c r="EAD30" s="7"/>
      <c r="EAE30" s="8"/>
      <c r="EAG30" s="10"/>
      <c r="EAH30" s="11"/>
      <c r="EAI30" s="12"/>
      <c r="EAJ30" s="13"/>
      <c r="EAK30" s="14"/>
      <c r="EAL30" s="15"/>
      <c r="EAM30" s="7"/>
      <c r="EAN30" s="8"/>
      <c r="EAP30" s="10"/>
      <c r="EAQ30" s="11"/>
      <c r="EAR30" s="12"/>
      <c r="EAS30" s="13"/>
      <c r="EAT30" s="14"/>
      <c r="EAU30" s="15"/>
      <c r="EAV30" s="7"/>
      <c r="EAW30" s="8"/>
      <c r="EAY30" s="10"/>
      <c r="EAZ30" s="11"/>
      <c r="EBA30" s="12"/>
      <c r="EBB30" s="13"/>
      <c r="EBC30" s="14"/>
      <c r="EBD30" s="15"/>
      <c r="EBE30" s="7"/>
      <c r="EBF30" s="8"/>
      <c r="EBH30" s="10"/>
      <c r="EBI30" s="11"/>
      <c r="EBJ30" s="12"/>
      <c r="EBK30" s="13"/>
      <c r="EBL30" s="14"/>
      <c r="EBM30" s="15"/>
      <c r="EBN30" s="7"/>
      <c r="EBO30" s="8"/>
      <c r="EBQ30" s="10"/>
      <c r="EBR30" s="11"/>
      <c r="EBS30" s="12"/>
      <c r="EBT30" s="13"/>
      <c r="EBU30" s="14"/>
      <c r="EBV30" s="15"/>
      <c r="EBW30" s="7"/>
      <c r="EBX30" s="8"/>
      <c r="EBZ30" s="10"/>
      <c r="ECA30" s="11"/>
      <c r="ECB30" s="12"/>
      <c r="ECC30" s="13"/>
      <c r="ECD30" s="14"/>
      <c r="ECE30" s="15"/>
      <c r="ECF30" s="7"/>
      <c r="ECG30" s="8"/>
      <c r="ECI30" s="10"/>
      <c r="ECJ30" s="11"/>
      <c r="ECK30" s="12"/>
      <c r="ECL30" s="13"/>
      <c r="ECM30" s="14"/>
      <c r="ECN30" s="15"/>
      <c r="ECO30" s="7"/>
      <c r="ECP30" s="8"/>
      <c r="ECR30" s="10"/>
      <c r="ECS30" s="11"/>
      <c r="ECT30" s="12"/>
      <c r="ECU30" s="13"/>
      <c r="ECV30" s="14"/>
      <c r="ECW30" s="15"/>
      <c r="ECX30" s="7"/>
      <c r="ECY30" s="8"/>
      <c r="EDA30" s="10"/>
      <c r="EDB30" s="11"/>
      <c r="EDC30" s="12"/>
      <c r="EDD30" s="13"/>
      <c r="EDE30" s="14"/>
      <c r="EDF30" s="15"/>
      <c r="EDG30" s="7"/>
      <c r="EDH30" s="8"/>
      <c r="EDJ30" s="10"/>
      <c r="EDK30" s="11"/>
      <c r="EDL30" s="12"/>
      <c r="EDM30" s="13"/>
      <c r="EDN30" s="14"/>
      <c r="EDO30" s="15"/>
      <c r="EDP30" s="7"/>
      <c r="EDQ30" s="8"/>
      <c r="EDS30" s="10"/>
      <c r="EDT30" s="11"/>
      <c r="EDU30" s="12"/>
      <c r="EDV30" s="13"/>
      <c r="EDW30" s="14"/>
      <c r="EDX30" s="15"/>
      <c r="EDY30" s="7"/>
      <c r="EDZ30" s="8"/>
      <c r="EEB30" s="10"/>
      <c r="EEC30" s="11"/>
      <c r="EED30" s="12"/>
      <c r="EEE30" s="13"/>
      <c r="EEF30" s="14"/>
      <c r="EEG30" s="15"/>
      <c r="EEH30" s="7"/>
      <c r="EEI30" s="8"/>
      <c r="EEK30" s="10"/>
      <c r="EEL30" s="11"/>
      <c r="EEM30" s="12"/>
      <c r="EEN30" s="13"/>
      <c r="EEO30" s="14"/>
      <c r="EEP30" s="15"/>
      <c r="EEQ30" s="7"/>
      <c r="EER30" s="8"/>
      <c r="EET30" s="10"/>
      <c r="EEU30" s="11"/>
      <c r="EEV30" s="12"/>
      <c r="EEW30" s="13"/>
      <c r="EEX30" s="14"/>
      <c r="EEY30" s="15"/>
      <c r="EEZ30" s="7"/>
      <c r="EFA30" s="8"/>
      <c r="EFC30" s="10"/>
      <c r="EFD30" s="11"/>
      <c r="EFE30" s="12"/>
      <c r="EFF30" s="13"/>
      <c r="EFG30" s="14"/>
      <c r="EFH30" s="15"/>
      <c r="EFI30" s="7"/>
      <c r="EFJ30" s="8"/>
      <c r="EFL30" s="10"/>
      <c r="EFM30" s="11"/>
      <c r="EFN30" s="12"/>
      <c r="EFO30" s="13"/>
      <c r="EFP30" s="14"/>
      <c r="EFQ30" s="15"/>
      <c r="EFR30" s="7"/>
      <c r="EFS30" s="8"/>
      <c r="EFU30" s="10"/>
      <c r="EFV30" s="11"/>
      <c r="EFW30" s="12"/>
      <c r="EFX30" s="13"/>
      <c r="EFY30" s="14"/>
      <c r="EFZ30" s="15"/>
      <c r="EGA30" s="7"/>
      <c r="EGB30" s="8"/>
      <c r="EGD30" s="10"/>
      <c r="EGE30" s="11"/>
      <c r="EGF30" s="12"/>
      <c r="EGG30" s="13"/>
      <c r="EGH30" s="14"/>
      <c r="EGI30" s="15"/>
      <c r="EGJ30" s="7"/>
      <c r="EGK30" s="8"/>
      <c r="EGM30" s="10"/>
      <c r="EGN30" s="11"/>
      <c r="EGO30" s="12"/>
      <c r="EGP30" s="13"/>
      <c r="EGQ30" s="14"/>
      <c r="EGR30" s="15"/>
      <c r="EGS30" s="7"/>
      <c r="EGT30" s="8"/>
      <c r="EGV30" s="10"/>
      <c r="EGW30" s="11"/>
      <c r="EGX30" s="12"/>
      <c r="EGY30" s="13"/>
      <c r="EGZ30" s="14"/>
      <c r="EHA30" s="15"/>
      <c r="EHB30" s="7"/>
      <c r="EHC30" s="8"/>
      <c r="EHE30" s="10"/>
      <c r="EHF30" s="11"/>
      <c r="EHG30" s="12"/>
      <c r="EHH30" s="13"/>
      <c r="EHI30" s="14"/>
      <c r="EHJ30" s="15"/>
      <c r="EHK30" s="7"/>
      <c r="EHL30" s="8"/>
      <c r="EHN30" s="10"/>
      <c r="EHO30" s="11"/>
      <c r="EHP30" s="12"/>
      <c r="EHQ30" s="13"/>
      <c r="EHR30" s="14"/>
      <c r="EHS30" s="15"/>
      <c r="EHT30" s="7"/>
      <c r="EHU30" s="8"/>
      <c r="EHW30" s="10"/>
      <c r="EHX30" s="11"/>
      <c r="EHY30" s="12"/>
      <c r="EHZ30" s="13"/>
      <c r="EIA30" s="14"/>
      <c r="EIB30" s="15"/>
      <c r="EIC30" s="7"/>
      <c r="EID30" s="8"/>
      <c r="EIF30" s="10"/>
      <c r="EIG30" s="11"/>
      <c r="EIH30" s="12"/>
      <c r="EII30" s="13"/>
      <c r="EIJ30" s="14"/>
      <c r="EIK30" s="15"/>
      <c r="EIL30" s="7"/>
      <c r="EIM30" s="8"/>
      <c r="EIO30" s="10"/>
      <c r="EIP30" s="11"/>
      <c r="EIQ30" s="12"/>
      <c r="EIR30" s="13"/>
      <c r="EIS30" s="14"/>
      <c r="EIT30" s="15"/>
      <c r="EIU30" s="7"/>
      <c r="EIV30" s="8"/>
      <c r="EIX30" s="10"/>
      <c r="EIY30" s="11"/>
      <c r="EIZ30" s="12"/>
      <c r="EJA30" s="13"/>
      <c r="EJB30" s="14"/>
      <c r="EJC30" s="15"/>
      <c r="EJD30" s="7"/>
      <c r="EJE30" s="8"/>
      <c r="EJG30" s="10"/>
      <c r="EJH30" s="11"/>
      <c r="EJI30" s="12"/>
      <c r="EJJ30" s="13"/>
      <c r="EJK30" s="14"/>
      <c r="EJL30" s="15"/>
      <c r="EJM30" s="7"/>
      <c r="EJN30" s="8"/>
      <c r="EJP30" s="10"/>
      <c r="EJQ30" s="11"/>
      <c r="EJR30" s="12"/>
      <c r="EJS30" s="13"/>
      <c r="EJT30" s="14"/>
      <c r="EJU30" s="15"/>
      <c r="EJV30" s="7"/>
      <c r="EJW30" s="8"/>
      <c r="EJY30" s="10"/>
      <c r="EJZ30" s="11"/>
      <c r="EKA30" s="12"/>
      <c r="EKB30" s="13"/>
      <c r="EKC30" s="14"/>
      <c r="EKD30" s="15"/>
      <c r="EKE30" s="7"/>
      <c r="EKF30" s="8"/>
      <c r="EKH30" s="10"/>
      <c r="EKI30" s="11"/>
      <c r="EKJ30" s="12"/>
      <c r="EKK30" s="13"/>
      <c r="EKL30" s="14"/>
      <c r="EKM30" s="15"/>
      <c r="EKN30" s="7"/>
      <c r="EKO30" s="8"/>
      <c r="EKQ30" s="10"/>
      <c r="EKR30" s="11"/>
      <c r="EKS30" s="12"/>
      <c r="EKT30" s="13"/>
      <c r="EKU30" s="14"/>
      <c r="EKV30" s="15"/>
      <c r="EKW30" s="7"/>
      <c r="EKX30" s="8"/>
      <c r="EKZ30" s="10"/>
      <c r="ELA30" s="11"/>
      <c r="ELB30" s="12"/>
      <c r="ELC30" s="13"/>
      <c r="ELD30" s="14"/>
      <c r="ELE30" s="15"/>
      <c r="ELF30" s="7"/>
      <c r="ELG30" s="8"/>
      <c r="ELI30" s="10"/>
      <c r="ELJ30" s="11"/>
      <c r="ELK30" s="12"/>
      <c r="ELL30" s="13"/>
      <c r="ELM30" s="14"/>
      <c r="ELN30" s="15"/>
      <c r="ELO30" s="7"/>
      <c r="ELP30" s="8"/>
      <c r="ELR30" s="10"/>
      <c r="ELS30" s="11"/>
      <c r="ELT30" s="12"/>
      <c r="ELU30" s="13"/>
      <c r="ELV30" s="14"/>
      <c r="ELW30" s="15"/>
      <c r="ELX30" s="7"/>
      <c r="ELY30" s="8"/>
      <c r="EMA30" s="10"/>
      <c r="EMB30" s="11"/>
      <c r="EMC30" s="12"/>
      <c r="EMD30" s="13"/>
      <c r="EME30" s="14"/>
      <c r="EMF30" s="15"/>
      <c r="EMG30" s="7"/>
      <c r="EMH30" s="8"/>
      <c r="EMJ30" s="10"/>
      <c r="EMK30" s="11"/>
      <c r="EML30" s="12"/>
      <c r="EMM30" s="13"/>
      <c r="EMN30" s="14"/>
      <c r="EMO30" s="15"/>
      <c r="EMP30" s="7"/>
      <c r="EMQ30" s="8"/>
      <c r="EMS30" s="10"/>
      <c r="EMT30" s="11"/>
      <c r="EMU30" s="12"/>
      <c r="EMV30" s="13"/>
      <c r="EMW30" s="14"/>
      <c r="EMX30" s="15"/>
      <c r="EMY30" s="7"/>
      <c r="EMZ30" s="8"/>
      <c r="ENB30" s="10"/>
      <c r="ENC30" s="11"/>
      <c r="END30" s="12"/>
      <c r="ENE30" s="13"/>
      <c r="ENF30" s="14"/>
      <c r="ENG30" s="15"/>
      <c r="ENH30" s="7"/>
      <c r="ENI30" s="8"/>
      <c r="ENK30" s="10"/>
      <c r="ENL30" s="11"/>
      <c r="ENM30" s="12"/>
      <c r="ENN30" s="13"/>
      <c r="ENO30" s="14"/>
      <c r="ENP30" s="15"/>
      <c r="ENQ30" s="7"/>
      <c r="ENR30" s="8"/>
      <c r="ENT30" s="10"/>
      <c r="ENU30" s="11"/>
      <c r="ENV30" s="12"/>
      <c r="ENW30" s="13"/>
      <c r="ENX30" s="14"/>
      <c r="ENY30" s="15"/>
      <c r="ENZ30" s="7"/>
      <c r="EOA30" s="8"/>
      <c r="EOC30" s="10"/>
      <c r="EOD30" s="11"/>
      <c r="EOE30" s="12"/>
      <c r="EOF30" s="13"/>
      <c r="EOG30" s="14"/>
      <c r="EOH30" s="15"/>
      <c r="EOI30" s="7"/>
      <c r="EOJ30" s="8"/>
      <c r="EOL30" s="10"/>
      <c r="EOM30" s="11"/>
      <c r="EON30" s="12"/>
      <c r="EOO30" s="13"/>
      <c r="EOP30" s="14"/>
      <c r="EOQ30" s="15"/>
      <c r="EOR30" s="7"/>
      <c r="EOS30" s="8"/>
      <c r="EOU30" s="10"/>
      <c r="EOV30" s="11"/>
      <c r="EOW30" s="12"/>
      <c r="EOX30" s="13"/>
      <c r="EOY30" s="14"/>
      <c r="EOZ30" s="15"/>
      <c r="EPA30" s="7"/>
      <c r="EPB30" s="8"/>
      <c r="EPD30" s="10"/>
      <c r="EPE30" s="11"/>
      <c r="EPF30" s="12"/>
      <c r="EPG30" s="13"/>
      <c r="EPH30" s="14"/>
      <c r="EPI30" s="15"/>
      <c r="EPJ30" s="7"/>
      <c r="EPK30" s="8"/>
      <c r="EPM30" s="10"/>
      <c r="EPN30" s="11"/>
      <c r="EPO30" s="12"/>
      <c r="EPP30" s="13"/>
      <c r="EPQ30" s="14"/>
      <c r="EPR30" s="15"/>
      <c r="EPS30" s="7"/>
      <c r="EPT30" s="8"/>
      <c r="EPV30" s="10"/>
      <c r="EPW30" s="11"/>
      <c r="EPX30" s="12"/>
      <c r="EPY30" s="13"/>
      <c r="EPZ30" s="14"/>
      <c r="EQA30" s="15"/>
      <c r="EQB30" s="7"/>
      <c r="EQC30" s="8"/>
      <c r="EQE30" s="10"/>
      <c r="EQF30" s="11"/>
      <c r="EQG30" s="12"/>
      <c r="EQH30" s="13"/>
      <c r="EQI30" s="14"/>
      <c r="EQJ30" s="15"/>
      <c r="EQK30" s="7"/>
      <c r="EQL30" s="8"/>
      <c r="EQN30" s="10"/>
      <c r="EQO30" s="11"/>
      <c r="EQP30" s="12"/>
      <c r="EQQ30" s="13"/>
      <c r="EQR30" s="14"/>
      <c r="EQS30" s="15"/>
      <c r="EQT30" s="7"/>
      <c r="EQU30" s="8"/>
      <c r="EQW30" s="10"/>
      <c r="EQX30" s="11"/>
      <c r="EQY30" s="12"/>
      <c r="EQZ30" s="13"/>
      <c r="ERA30" s="14"/>
      <c r="ERB30" s="15"/>
      <c r="ERC30" s="7"/>
      <c r="ERD30" s="8"/>
      <c r="ERF30" s="10"/>
      <c r="ERG30" s="11"/>
      <c r="ERH30" s="12"/>
      <c r="ERI30" s="13"/>
      <c r="ERJ30" s="14"/>
      <c r="ERK30" s="15"/>
      <c r="ERL30" s="7"/>
      <c r="ERM30" s="8"/>
      <c r="ERO30" s="10"/>
      <c r="ERP30" s="11"/>
      <c r="ERQ30" s="12"/>
      <c r="ERR30" s="13"/>
      <c r="ERS30" s="14"/>
      <c r="ERT30" s="15"/>
      <c r="ERU30" s="7"/>
      <c r="ERV30" s="8"/>
      <c r="ERX30" s="10"/>
      <c r="ERY30" s="11"/>
      <c r="ERZ30" s="12"/>
      <c r="ESA30" s="13"/>
      <c r="ESB30" s="14"/>
      <c r="ESC30" s="15"/>
      <c r="ESD30" s="7"/>
      <c r="ESE30" s="8"/>
      <c r="ESG30" s="10"/>
      <c r="ESH30" s="11"/>
      <c r="ESI30" s="12"/>
      <c r="ESJ30" s="13"/>
      <c r="ESK30" s="14"/>
      <c r="ESL30" s="15"/>
      <c r="ESM30" s="7"/>
      <c r="ESN30" s="8"/>
      <c r="ESP30" s="10"/>
      <c r="ESQ30" s="11"/>
      <c r="ESR30" s="12"/>
      <c r="ESS30" s="13"/>
      <c r="EST30" s="14"/>
      <c r="ESU30" s="15"/>
      <c r="ESV30" s="7"/>
      <c r="ESW30" s="8"/>
      <c r="ESY30" s="10"/>
      <c r="ESZ30" s="11"/>
      <c r="ETA30" s="12"/>
      <c r="ETB30" s="13"/>
      <c r="ETC30" s="14"/>
      <c r="ETD30" s="15"/>
      <c r="ETE30" s="7"/>
      <c r="ETF30" s="8"/>
      <c r="ETH30" s="10"/>
      <c r="ETI30" s="11"/>
      <c r="ETJ30" s="12"/>
      <c r="ETK30" s="13"/>
      <c r="ETL30" s="14"/>
      <c r="ETM30" s="15"/>
      <c r="ETN30" s="7"/>
      <c r="ETO30" s="8"/>
      <c r="ETQ30" s="10"/>
      <c r="ETR30" s="11"/>
      <c r="ETS30" s="12"/>
      <c r="ETT30" s="13"/>
      <c r="ETU30" s="14"/>
      <c r="ETV30" s="15"/>
      <c r="ETW30" s="7"/>
      <c r="ETX30" s="8"/>
      <c r="ETZ30" s="10"/>
      <c r="EUA30" s="11"/>
      <c r="EUB30" s="12"/>
      <c r="EUC30" s="13"/>
      <c r="EUD30" s="14"/>
      <c r="EUE30" s="15"/>
      <c r="EUF30" s="7"/>
      <c r="EUG30" s="8"/>
      <c r="EUI30" s="10"/>
      <c r="EUJ30" s="11"/>
      <c r="EUK30" s="12"/>
      <c r="EUL30" s="13"/>
      <c r="EUM30" s="14"/>
      <c r="EUN30" s="15"/>
      <c r="EUO30" s="7"/>
      <c r="EUP30" s="8"/>
      <c r="EUR30" s="10"/>
      <c r="EUS30" s="11"/>
      <c r="EUT30" s="12"/>
      <c r="EUU30" s="13"/>
      <c r="EUV30" s="14"/>
      <c r="EUW30" s="15"/>
      <c r="EUX30" s="7"/>
      <c r="EUY30" s="8"/>
      <c r="EVA30" s="10"/>
      <c r="EVB30" s="11"/>
      <c r="EVC30" s="12"/>
      <c r="EVD30" s="13"/>
      <c r="EVE30" s="14"/>
      <c r="EVF30" s="15"/>
      <c r="EVG30" s="7"/>
      <c r="EVH30" s="8"/>
      <c r="EVJ30" s="10"/>
      <c r="EVK30" s="11"/>
      <c r="EVL30" s="12"/>
      <c r="EVM30" s="13"/>
      <c r="EVN30" s="14"/>
      <c r="EVO30" s="15"/>
      <c r="EVP30" s="7"/>
      <c r="EVQ30" s="8"/>
      <c r="EVS30" s="10"/>
      <c r="EVT30" s="11"/>
      <c r="EVU30" s="12"/>
      <c r="EVV30" s="13"/>
      <c r="EVW30" s="14"/>
      <c r="EVX30" s="15"/>
      <c r="EVY30" s="7"/>
      <c r="EVZ30" s="8"/>
      <c r="EWB30" s="10"/>
      <c r="EWC30" s="11"/>
      <c r="EWD30" s="12"/>
      <c r="EWE30" s="13"/>
      <c r="EWF30" s="14"/>
      <c r="EWG30" s="15"/>
      <c r="EWH30" s="7"/>
      <c r="EWI30" s="8"/>
      <c r="EWK30" s="10"/>
      <c r="EWL30" s="11"/>
      <c r="EWM30" s="12"/>
      <c r="EWN30" s="13"/>
      <c r="EWO30" s="14"/>
      <c r="EWP30" s="15"/>
      <c r="EWQ30" s="7"/>
      <c r="EWR30" s="8"/>
      <c r="EWT30" s="10"/>
      <c r="EWU30" s="11"/>
      <c r="EWV30" s="12"/>
      <c r="EWW30" s="13"/>
      <c r="EWX30" s="14"/>
      <c r="EWY30" s="15"/>
      <c r="EWZ30" s="7"/>
      <c r="EXA30" s="8"/>
      <c r="EXC30" s="10"/>
      <c r="EXD30" s="11"/>
      <c r="EXE30" s="12"/>
      <c r="EXF30" s="13"/>
      <c r="EXG30" s="14"/>
      <c r="EXH30" s="15"/>
      <c r="EXI30" s="7"/>
      <c r="EXJ30" s="8"/>
      <c r="EXL30" s="10"/>
      <c r="EXM30" s="11"/>
      <c r="EXN30" s="12"/>
      <c r="EXO30" s="13"/>
      <c r="EXP30" s="14"/>
      <c r="EXQ30" s="15"/>
      <c r="EXR30" s="7"/>
      <c r="EXS30" s="8"/>
      <c r="EXU30" s="10"/>
      <c r="EXV30" s="11"/>
      <c r="EXW30" s="12"/>
      <c r="EXX30" s="13"/>
      <c r="EXY30" s="14"/>
      <c r="EXZ30" s="15"/>
      <c r="EYA30" s="7"/>
      <c r="EYB30" s="8"/>
      <c r="EYD30" s="10"/>
      <c r="EYE30" s="11"/>
      <c r="EYF30" s="12"/>
      <c r="EYG30" s="13"/>
      <c r="EYH30" s="14"/>
      <c r="EYI30" s="15"/>
      <c r="EYJ30" s="7"/>
      <c r="EYK30" s="8"/>
      <c r="EYM30" s="10"/>
      <c r="EYN30" s="11"/>
      <c r="EYO30" s="12"/>
      <c r="EYP30" s="13"/>
      <c r="EYQ30" s="14"/>
      <c r="EYR30" s="15"/>
      <c r="EYS30" s="7"/>
      <c r="EYT30" s="8"/>
      <c r="EYV30" s="10"/>
      <c r="EYW30" s="11"/>
      <c r="EYX30" s="12"/>
      <c r="EYY30" s="13"/>
      <c r="EYZ30" s="14"/>
      <c r="EZA30" s="15"/>
      <c r="EZB30" s="7"/>
      <c r="EZC30" s="8"/>
      <c r="EZE30" s="10"/>
      <c r="EZF30" s="11"/>
      <c r="EZG30" s="12"/>
      <c r="EZH30" s="13"/>
      <c r="EZI30" s="14"/>
      <c r="EZJ30" s="15"/>
      <c r="EZK30" s="7"/>
      <c r="EZL30" s="8"/>
      <c r="EZN30" s="10"/>
      <c r="EZO30" s="11"/>
      <c r="EZP30" s="12"/>
      <c r="EZQ30" s="13"/>
      <c r="EZR30" s="14"/>
      <c r="EZS30" s="15"/>
      <c r="EZT30" s="7"/>
      <c r="EZU30" s="8"/>
      <c r="EZW30" s="10"/>
      <c r="EZX30" s="11"/>
      <c r="EZY30" s="12"/>
      <c r="EZZ30" s="13"/>
      <c r="FAA30" s="14"/>
      <c r="FAB30" s="15"/>
      <c r="FAC30" s="7"/>
      <c r="FAD30" s="8"/>
      <c r="FAF30" s="10"/>
      <c r="FAG30" s="11"/>
      <c r="FAH30" s="12"/>
      <c r="FAI30" s="13"/>
      <c r="FAJ30" s="14"/>
      <c r="FAK30" s="15"/>
      <c r="FAL30" s="7"/>
      <c r="FAM30" s="8"/>
      <c r="FAO30" s="10"/>
      <c r="FAP30" s="11"/>
      <c r="FAQ30" s="12"/>
      <c r="FAR30" s="13"/>
      <c r="FAS30" s="14"/>
      <c r="FAT30" s="15"/>
      <c r="FAU30" s="7"/>
      <c r="FAV30" s="8"/>
      <c r="FAX30" s="10"/>
      <c r="FAY30" s="11"/>
      <c r="FAZ30" s="12"/>
      <c r="FBA30" s="13"/>
      <c r="FBB30" s="14"/>
      <c r="FBC30" s="15"/>
      <c r="FBD30" s="7"/>
      <c r="FBE30" s="8"/>
      <c r="FBG30" s="10"/>
      <c r="FBH30" s="11"/>
      <c r="FBI30" s="12"/>
      <c r="FBJ30" s="13"/>
      <c r="FBK30" s="14"/>
      <c r="FBL30" s="15"/>
      <c r="FBM30" s="7"/>
      <c r="FBN30" s="8"/>
      <c r="FBP30" s="10"/>
      <c r="FBQ30" s="11"/>
      <c r="FBR30" s="12"/>
      <c r="FBS30" s="13"/>
      <c r="FBT30" s="14"/>
      <c r="FBU30" s="15"/>
      <c r="FBV30" s="7"/>
      <c r="FBW30" s="8"/>
      <c r="FBY30" s="10"/>
      <c r="FBZ30" s="11"/>
      <c r="FCA30" s="12"/>
      <c r="FCB30" s="13"/>
      <c r="FCC30" s="14"/>
      <c r="FCD30" s="15"/>
      <c r="FCE30" s="7"/>
      <c r="FCF30" s="8"/>
      <c r="FCH30" s="10"/>
      <c r="FCI30" s="11"/>
      <c r="FCJ30" s="12"/>
      <c r="FCK30" s="13"/>
      <c r="FCL30" s="14"/>
      <c r="FCM30" s="15"/>
      <c r="FCN30" s="7"/>
      <c r="FCO30" s="8"/>
      <c r="FCQ30" s="10"/>
      <c r="FCR30" s="11"/>
      <c r="FCS30" s="12"/>
      <c r="FCT30" s="13"/>
      <c r="FCU30" s="14"/>
      <c r="FCV30" s="15"/>
      <c r="FCW30" s="7"/>
      <c r="FCX30" s="8"/>
      <c r="FCZ30" s="10"/>
      <c r="FDA30" s="11"/>
      <c r="FDB30" s="12"/>
      <c r="FDC30" s="13"/>
      <c r="FDD30" s="14"/>
      <c r="FDE30" s="15"/>
      <c r="FDF30" s="7"/>
      <c r="FDG30" s="8"/>
      <c r="FDI30" s="10"/>
      <c r="FDJ30" s="11"/>
      <c r="FDK30" s="12"/>
      <c r="FDL30" s="13"/>
      <c r="FDM30" s="14"/>
      <c r="FDN30" s="15"/>
      <c r="FDO30" s="7"/>
      <c r="FDP30" s="8"/>
      <c r="FDR30" s="10"/>
      <c r="FDS30" s="11"/>
      <c r="FDT30" s="12"/>
      <c r="FDU30" s="13"/>
      <c r="FDV30" s="14"/>
      <c r="FDW30" s="15"/>
      <c r="FDX30" s="7"/>
      <c r="FDY30" s="8"/>
      <c r="FEA30" s="10"/>
      <c r="FEB30" s="11"/>
      <c r="FEC30" s="12"/>
      <c r="FED30" s="13"/>
      <c r="FEE30" s="14"/>
      <c r="FEF30" s="15"/>
      <c r="FEG30" s="7"/>
      <c r="FEH30" s="8"/>
      <c r="FEJ30" s="10"/>
      <c r="FEK30" s="11"/>
      <c r="FEL30" s="12"/>
      <c r="FEM30" s="13"/>
      <c r="FEN30" s="14"/>
      <c r="FEO30" s="15"/>
      <c r="FEP30" s="7"/>
      <c r="FEQ30" s="8"/>
      <c r="FES30" s="10"/>
      <c r="FET30" s="11"/>
      <c r="FEU30" s="12"/>
      <c r="FEV30" s="13"/>
      <c r="FEW30" s="14"/>
      <c r="FEX30" s="15"/>
      <c r="FEY30" s="7"/>
      <c r="FEZ30" s="8"/>
      <c r="FFB30" s="10"/>
      <c r="FFC30" s="11"/>
      <c r="FFD30" s="12"/>
      <c r="FFE30" s="13"/>
      <c r="FFF30" s="14"/>
      <c r="FFG30" s="15"/>
      <c r="FFH30" s="7"/>
      <c r="FFI30" s="8"/>
      <c r="FFK30" s="10"/>
      <c r="FFL30" s="11"/>
      <c r="FFM30" s="12"/>
      <c r="FFN30" s="13"/>
      <c r="FFO30" s="14"/>
      <c r="FFP30" s="15"/>
      <c r="FFQ30" s="7"/>
      <c r="FFR30" s="8"/>
      <c r="FFT30" s="10"/>
      <c r="FFU30" s="11"/>
      <c r="FFV30" s="12"/>
      <c r="FFW30" s="13"/>
      <c r="FFX30" s="14"/>
      <c r="FFY30" s="15"/>
      <c r="FFZ30" s="7"/>
      <c r="FGA30" s="8"/>
      <c r="FGC30" s="10"/>
      <c r="FGD30" s="11"/>
      <c r="FGE30" s="12"/>
      <c r="FGF30" s="13"/>
      <c r="FGG30" s="14"/>
      <c r="FGH30" s="15"/>
      <c r="FGI30" s="7"/>
      <c r="FGJ30" s="8"/>
      <c r="FGL30" s="10"/>
      <c r="FGM30" s="11"/>
      <c r="FGN30" s="12"/>
      <c r="FGO30" s="13"/>
      <c r="FGP30" s="14"/>
      <c r="FGQ30" s="15"/>
      <c r="FGR30" s="7"/>
      <c r="FGS30" s="8"/>
      <c r="FGU30" s="10"/>
      <c r="FGV30" s="11"/>
      <c r="FGW30" s="12"/>
      <c r="FGX30" s="13"/>
      <c r="FGY30" s="14"/>
      <c r="FGZ30" s="15"/>
      <c r="FHA30" s="7"/>
      <c r="FHB30" s="8"/>
      <c r="FHD30" s="10"/>
      <c r="FHE30" s="11"/>
      <c r="FHF30" s="12"/>
      <c r="FHG30" s="13"/>
      <c r="FHH30" s="14"/>
      <c r="FHI30" s="15"/>
      <c r="FHJ30" s="7"/>
      <c r="FHK30" s="8"/>
      <c r="FHM30" s="10"/>
      <c r="FHN30" s="11"/>
      <c r="FHO30" s="12"/>
      <c r="FHP30" s="13"/>
      <c r="FHQ30" s="14"/>
      <c r="FHR30" s="15"/>
      <c r="FHS30" s="7"/>
      <c r="FHT30" s="8"/>
      <c r="FHV30" s="10"/>
      <c r="FHW30" s="11"/>
      <c r="FHX30" s="12"/>
      <c r="FHY30" s="13"/>
      <c r="FHZ30" s="14"/>
      <c r="FIA30" s="15"/>
      <c r="FIB30" s="7"/>
      <c r="FIC30" s="8"/>
      <c r="FIE30" s="10"/>
      <c r="FIF30" s="11"/>
      <c r="FIG30" s="12"/>
      <c r="FIH30" s="13"/>
      <c r="FII30" s="14"/>
      <c r="FIJ30" s="15"/>
      <c r="FIK30" s="7"/>
      <c r="FIL30" s="8"/>
      <c r="FIN30" s="10"/>
      <c r="FIO30" s="11"/>
      <c r="FIP30" s="12"/>
      <c r="FIQ30" s="13"/>
      <c r="FIR30" s="14"/>
      <c r="FIS30" s="15"/>
      <c r="FIT30" s="7"/>
      <c r="FIU30" s="8"/>
      <c r="FIW30" s="10"/>
      <c r="FIX30" s="11"/>
      <c r="FIY30" s="12"/>
      <c r="FIZ30" s="13"/>
      <c r="FJA30" s="14"/>
      <c r="FJB30" s="15"/>
      <c r="FJC30" s="7"/>
      <c r="FJD30" s="8"/>
      <c r="FJF30" s="10"/>
      <c r="FJG30" s="11"/>
      <c r="FJH30" s="12"/>
      <c r="FJI30" s="13"/>
      <c r="FJJ30" s="14"/>
      <c r="FJK30" s="15"/>
      <c r="FJL30" s="7"/>
      <c r="FJM30" s="8"/>
      <c r="FJO30" s="10"/>
      <c r="FJP30" s="11"/>
      <c r="FJQ30" s="12"/>
      <c r="FJR30" s="13"/>
      <c r="FJS30" s="14"/>
      <c r="FJT30" s="15"/>
      <c r="FJU30" s="7"/>
      <c r="FJV30" s="8"/>
      <c r="FJX30" s="10"/>
      <c r="FJY30" s="11"/>
      <c r="FJZ30" s="12"/>
      <c r="FKA30" s="13"/>
      <c r="FKB30" s="14"/>
      <c r="FKC30" s="15"/>
      <c r="FKD30" s="7"/>
      <c r="FKE30" s="8"/>
      <c r="FKG30" s="10"/>
      <c r="FKH30" s="11"/>
      <c r="FKI30" s="12"/>
      <c r="FKJ30" s="13"/>
      <c r="FKK30" s="14"/>
      <c r="FKL30" s="15"/>
      <c r="FKM30" s="7"/>
      <c r="FKN30" s="8"/>
      <c r="FKP30" s="10"/>
      <c r="FKQ30" s="11"/>
      <c r="FKR30" s="12"/>
      <c r="FKS30" s="13"/>
      <c r="FKT30" s="14"/>
      <c r="FKU30" s="15"/>
      <c r="FKV30" s="7"/>
      <c r="FKW30" s="8"/>
      <c r="FKY30" s="10"/>
      <c r="FKZ30" s="11"/>
      <c r="FLA30" s="12"/>
      <c r="FLB30" s="13"/>
      <c r="FLC30" s="14"/>
      <c r="FLD30" s="15"/>
      <c r="FLE30" s="7"/>
      <c r="FLF30" s="8"/>
      <c r="FLH30" s="10"/>
      <c r="FLI30" s="11"/>
      <c r="FLJ30" s="12"/>
      <c r="FLK30" s="13"/>
      <c r="FLL30" s="14"/>
      <c r="FLM30" s="15"/>
      <c r="FLN30" s="7"/>
      <c r="FLO30" s="8"/>
      <c r="FLQ30" s="10"/>
      <c r="FLR30" s="11"/>
      <c r="FLS30" s="12"/>
      <c r="FLT30" s="13"/>
      <c r="FLU30" s="14"/>
      <c r="FLV30" s="15"/>
      <c r="FLW30" s="7"/>
      <c r="FLX30" s="8"/>
      <c r="FLZ30" s="10"/>
      <c r="FMA30" s="11"/>
      <c r="FMB30" s="12"/>
      <c r="FMC30" s="13"/>
      <c r="FMD30" s="14"/>
      <c r="FME30" s="15"/>
      <c r="FMF30" s="7"/>
      <c r="FMG30" s="8"/>
      <c r="FMI30" s="10"/>
      <c r="FMJ30" s="11"/>
      <c r="FMK30" s="12"/>
      <c r="FML30" s="13"/>
      <c r="FMM30" s="14"/>
      <c r="FMN30" s="15"/>
      <c r="FMO30" s="7"/>
      <c r="FMP30" s="8"/>
      <c r="FMR30" s="10"/>
      <c r="FMS30" s="11"/>
      <c r="FMT30" s="12"/>
      <c r="FMU30" s="13"/>
      <c r="FMV30" s="14"/>
      <c r="FMW30" s="15"/>
      <c r="FMX30" s="7"/>
      <c r="FMY30" s="8"/>
      <c r="FNA30" s="10"/>
      <c r="FNB30" s="11"/>
      <c r="FNC30" s="12"/>
      <c r="FND30" s="13"/>
      <c r="FNE30" s="14"/>
      <c r="FNF30" s="15"/>
      <c r="FNG30" s="7"/>
      <c r="FNH30" s="8"/>
      <c r="FNJ30" s="10"/>
      <c r="FNK30" s="11"/>
      <c r="FNL30" s="12"/>
      <c r="FNM30" s="13"/>
      <c r="FNN30" s="14"/>
      <c r="FNO30" s="15"/>
      <c r="FNP30" s="7"/>
      <c r="FNQ30" s="8"/>
      <c r="FNS30" s="10"/>
      <c r="FNT30" s="11"/>
      <c r="FNU30" s="12"/>
      <c r="FNV30" s="13"/>
      <c r="FNW30" s="14"/>
      <c r="FNX30" s="15"/>
      <c r="FNY30" s="7"/>
      <c r="FNZ30" s="8"/>
      <c r="FOB30" s="10"/>
      <c r="FOC30" s="11"/>
      <c r="FOD30" s="12"/>
      <c r="FOE30" s="13"/>
      <c r="FOF30" s="14"/>
      <c r="FOG30" s="15"/>
      <c r="FOH30" s="7"/>
      <c r="FOI30" s="8"/>
      <c r="FOK30" s="10"/>
      <c r="FOL30" s="11"/>
      <c r="FOM30" s="12"/>
      <c r="FON30" s="13"/>
      <c r="FOO30" s="14"/>
      <c r="FOP30" s="15"/>
      <c r="FOQ30" s="7"/>
      <c r="FOR30" s="8"/>
      <c r="FOT30" s="10"/>
      <c r="FOU30" s="11"/>
      <c r="FOV30" s="12"/>
      <c r="FOW30" s="13"/>
      <c r="FOX30" s="14"/>
      <c r="FOY30" s="15"/>
      <c r="FOZ30" s="7"/>
      <c r="FPA30" s="8"/>
      <c r="FPC30" s="10"/>
      <c r="FPD30" s="11"/>
      <c r="FPE30" s="12"/>
      <c r="FPF30" s="13"/>
      <c r="FPG30" s="14"/>
      <c r="FPH30" s="15"/>
      <c r="FPI30" s="7"/>
      <c r="FPJ30" s="8"/>
      <c r="FPL30" s="10"/>
      <c r="FPM30" s="11"/>
      <c r="FPN30" s="12"/>
      <c r="FPO30" s="13"/>
      <c r="FPP30" s="14"/>
      <c r="FPQ30" s="15"/>
      <c r="FPR30" s="7"/>
      <c r="FPS30" s="8"/>
      <c r="FPU30" s="10"/>
      <c r="FPV30" s="11"/>
      <c r="FPW30" s="12"/>
      <c r="FPX30" s="13"/>
      <c r="FPY30" s="14"/>
      <c r="FPZ30" s="15"/>
      <c r="FQA30" s="7"/>
      <c r="FQB30" s="8"/>
      <c r="FQD30" s="10"/>
      <c r="FQE30" s="11"/>
      <c r="FQF30" s="12"/>
      <c r="FQG30" s="13"/>
      <c r="FQH30" s="14"/>
      <c r="FQI30" s="15"/>
      <c r="FQJ30" s="7"/>
      <c r="FQK30" s="8"/>
      <c r="FQM30" s="10"/>
      <c r="FQN30" s="11"/>
      <c r="FQO30" s="12"/>
      <c r="FQP30" s="13"/>
      <c r="FQQ30" s="14"/>
      <c r="FQR30" s="15"/>
      <c r="FQS30" s="7"/>
      <c r="FQT30" s="8"/>
      <c r="FQV30" s="10"/>
      <c r="FQW30" s="11"/>
      <c r="FQX30" s="12"/>
      <c r="FQY30" s="13"/>
      <c r="FQZ30" s="14"/>
      <c r="FRA30" s="15"/>
      <c r="FRB30" s="7"/>
      <c r="FRC30" s="8"/>
      <c r="FRE30" s="10"/>
      <c r="FRF30" s="11"/>
      <c r="FRG30" s="12"/>
      <c r="FRH30" s="13"/>
      <c r="FRI30" s="14"/>
      <c r="FRJ30" s="15"/>
      <c r="FRK30" s="7"/>
      <c r="FRL30" s="8"/>
      <c r="FRN30" s="10"/>
      <c r="FRO30" s="11"/>
      <c r="FRP30" s="12"/>
      <c r="FRQ30" s="13"/>
      <c r="FRR30" s="14"/>
      <c r="FRS30" s="15"/>
      <c r="FRT30" s="7"/>
      <c r="FRU30" s="8"/>
      <c r="FRW30" s="10"/>
      <c r="FRX30" s="11"/>
      <c r="FRY30" s="12"/>
      <c r="FRZ30" s="13"/>
      <c r="FSA30" s="14"/>
      <c r="FSB30" s="15"/>
      <c r="FSC30" s="7"/>
      <c r="FSD30" s="8"/>
      <c r="FSF30" s="10"/>
      <c r="FSG30" s="11"/>
      <c r="FSH30" s="12"/>
      <c r="FSI30" s="13"/>
      <c r="FSJ30" s="14"/>
      <c r="FSK30" s="15"/>
      <c r="FSL30" s="7"/>
      <c r="FSM30" s="8"/>
      <c r="FSO30" s="10"/>
      <c r="FSP30" s="11"/>
      <c r="FSQ30" s="12"/>
      <c r="FSR30" s="13"/>
      <c r="FSS30" s="14"/>
      <c r="FST30" s="15"/>
      <c r="FSU30" s="7"/>
      <c r="FSV30" s="8"/>
      <c r="FSX30" s="10"/>
      <c r="FSY30" s="11"/>
      <c r="FSZ30" s="12"/>
      <c r="FTA30" s="13"/>
      <c r="FTB30" s="14"/>
      <c r="FTC30" s="15"/>
      <c r="FTD30" s="7"/>
      <c r="FTE30" s="8"/>
      <c r="FTG30" s="10"/>
      <c r="FTH30" s="11"/>
      <c r="FTI30" s="12"/>
      <c r="FTJ30" s="13"/>
      <c r="FTK30" s="14"/>
      <c r="FTL30" s="15"/>
      <c r="FTM30" s="7"/>
      <c r="FTN30" s="8"/>
      <c r="FTP30" s="10"/>
      <c r="FTQ30" s="11"/>
      <c r="FTR30" s="12"/>
      <c r="FTS30" s="13"/>
      <c r="FTT30" s="14"/>
      <c r="FTU30" s="15"/>
      <c r="FTV30" s="7"/>
      <c r="FTW30" s="8"/>
      <c r="FTY30" s="10"/>
      <c r="FTZ30" s="11"/>
      <c r="FUA30" s="12"/>
      <c r="FUB30" s="13"/>
      <c r="FUC30" s="14"/>
      <c r="FUD30" s="15"/>
      <c r="FUE30" s="7"/>
      <c r="FUF30" s="8"/>
      <c r="FUH30" s="10"/>
      <c r="FUI30" s="11"/>
      <c r="FUJ30" s="12"/>
      <c r="FUK30" s="13"/>
      <c r="FUL30" s="14"/>
      <c r="FUM30" s="15"/>
      <c r="FUN30" s="7"/>
      <c r="FUO30" s="8"/>
      <c r="FUQ30" s="10"/>
      <c r="FUR30" s="11"/>
      <c r="FUS30" s="12"/>
      <c r="FUT30" s="13"/>
      <c r="FUU30" s="14"/>
      <c r="FUV30" s="15"/>
      <c r="FUW30" s="7"/>
      <c r="FUX30" s="8"/>
      <c r="FUZ30" s="10"/>
      <c r="FVA30" s="11"/>
      <c r="FVB30" s="12"/>
      <c r="FVC30" s="13"/>
      <c r="FVD30" s="14"/>
      <c r="FVE30" s="15"/>
      <c r="FVF30" s="7"/>
      <c r="FVG30" s="8"/>
      <c r="FVI30" s="10"/>
      <c r="FVJ30" s="11"/>
      <c r="FVK30" s="12"/>
      <c r="FVL30" s="13"/>
      <c r="FVM30" s="14"/>
      <c r="FVN30" s="15"/>
      <c r="FVO30" s="7"/>
      <c r="FVP30" s="8"/>
      <c r="FVR30" s="10"/>
      <c r="FVS30" s="11"/>
      <c r="FVT30" s="12"/>
      <c r="FVU30" s="13"/>
      <c r="FVV30" s="14"/>
      <c r="FVW30" s="15"/>
      <c r="FVX30" s="7"/>
      <c r="FVY30" s="8"/>
      <c r="FWA30" s="10"/>
      <c r="FWB30" s="11"/>
      <c r="FWC30" s="12"/>
      <c r="FWD30" s="13"/>
      <c r="FWE30" s="14"/>
      <c r="FWF30" s="15"/>
      <c r="FWG30" s="7"/>
      <c r="FWH30" s="8"/>
      <c r="FWJ30" s="10"/>
      <c r="FWK30" s="11"/>
      <c r="FWL30" s="12"/>
      <c r="FWM30" s="13"/>
      <c r="FWN30" s="14"/>
      <c r="FWO30" s="15"/>
      <c r="FWP30" s="7"/>
      <c r="FWQ30" s="8"/>
      <c r="FWS30" s="10"/>
      <c r="FWT30" s="11"/>
      <c r="FWU30" s="12"/>
      <c r="FWV30" s="13"/>
      <c r="FWW30" s="14"/>
      <c r="FWX30" s="15"/>
      <c r="FWY30" s="7"/>
      <c r="FWZ30" s="8"/>
      <c r="FXB30" s="10"/>
      <c r="FXC30" s="11"/>
      <c r="FXD30" s="12"/>
      <c r="FXE30" s="13"/>
      <c r="FXF30" s="14"/>
      <c r="FXG30" s="15"/>
      <c r="FXH30" s="7"/>
      <c r="FXI30" s="8"/>
      <c r="FXK30" s="10"/>
      <c r="FXL30" s="11"/>
      <c r="FXM30" s="12"/>
      <c r="FXN30" s="13"/>
      <c r="FXO30" s="14"/>
      <c r="FXP30" s="15"/>
      <c r="FXQ30" s="7"/>
      <c r="FXR30" s="8"/>
      <c r="FXT30" s="10"/>
      <c r="FXU30" s="11"/>
      <c r="FXV30" s="12"/>
      <c r="FXW30" s="13"/>
      <c r="FXX30" s="14"/>
      <c r="FXY30" s="15"/>
      <c r="FXZ30" s="7"/>
      <c r="FYA30" s="8"/>
      <c r="FYC30" s="10"/>
      <c r="FYD30" s="11"/>
      <c r="FYE30" s="12"/>
      <c r="FYF30" s="13"/>
      <c r="FYG30" s="14"/>
      <c r="FYH30" s="15"/>
      <c r="FYI30" s="7"/>
      <c r="FYJ30" s="8"/>
      <c r="FYL30" s="10"/>
      <c r="FYM30" s="11"/>
      <c r="FYN30" s="12"/>
      <c r="FYO30" s="13"/>
      <c r="FYP30" s="14"/>
      <c r="FYQ30" s="15"/>
      <c r="FYR30" s="7"/>
      <c r="FYS30" s="8"/>
      <c r="FYU30" s="10"/>
      <c r="FYV30" s="11"/>
      <c r="FYW30" s="12"/>
      <c r="FYX30" s="13"/>
      <c r="FYY30" s="14"/>
      <c r="FYZ30" s="15"/>
      <c r="FZA30" s="7"/>
      <c r="FZB30" s="8"/>
      <c r="FZD30" s="10"/>
      <c r="FZE30" s="11"/>
      <c r="FZF30" s="12"/>
      <c r="FZG30" s="13"/>
      <c r="FZH30" s="14"/>
      <c r="FZI30" s="15"/>
      <c r="FZJ30" s="7"/>
      <c r="FZK30" s="8"/>
      <c r="FZM30" s="10"/>
      <c r="FZN30" s="11"/>
      <c r="FZO30" s="12"/>
      <c r="FZP30" s="13"/>
      <c r="FZQ30" s="14"/>
      <c r="FZR30" s="15"/>
      <c r="FZS30" s="7"/>
      <c r="FZT30" s="8"/>
      <c r="FZV30" s="10"/>
      <c r="FZW30" s="11"/>
      <c r="FZX30" s="12"/>
      <c r="FZY30" s="13"/>
      <c r="FZZ30" s="14"/>
      <c r="GAA30" s="15"/>
      <c r="GAB30" s="7"/>
      <c r="GAC30" s="8"/>
      <c r="GAE30" s="10"/>
      <c r="GAF30" s="11"/>
      <c r="GAG30" s="12"/>
      <c r="GAH30" s="13"/>
      <c r="GAI30" s="14"/>
      <c r="GAJ30" s="15"/>
      <c r="GAK30" s="7"/>
      <c r="GAL30" s="8"/>
      <c r="GAN30" s="10"/>
      <c r="GAO30" s="11"/>
      <c r="GAP30" s="12"/>
      <c r="GAQ30" s="13"/>
      <c r="GAR30" s="14"/>
      <c r="GAS30" s="15"/>
      <c r="GAT30" s="7"/>
      <c r="GAU30" s="8"/>
      <c r="GAW30" s="10"/>
      <c r="GAX30" s="11"/>
      <c r="GAY30" s="12"/>
      <c r="GAZ30" s="13"/>
      <c r="GBA30" s="14"/>
      <c r="GBB30" s="15"/>
      <c r="GBC30" s="7"/>
      <c r="GBD30" s="8"/>
      <c r="GBF30" s="10"/>
      <c r="GBG30" s="11"/>
      <c r="GBH30" s="12"/>
      <c r="GBI30" s="13"/>
      <c r="GBJ30" s="14"/>
      <c r="GBK30" s="15"/>
      <c r="GBL30" s="7"/>
      <c r="GBM30" s="8"/>
      <c r="GBO30" s="10"/>
      <c r="GBP30" s="11"/>
      <c r="GBQ30" s="12"/>
      <c r="GBR30" s="13"/>
      <c r="GBS30" s="14"/>
      <c r="GBT30" s="15"/>
      <c r="GBU30" s="7"/>
      <c r="GBV30" s="8"/>
      <c r="GBX30" s="10"/>
      <c r="GBY30" s="11"/>
      <c r="GBZ30" s="12"/>
      <c r="GCA30" s="13"/>
      <c r="GCB30" s="14"/>
      <c r="GCC30" s="15"/>
      <c r="GCD30" s="7"/>
      <c r="GCE30" s="8"/>
      <c r="GCG30" s="10"/>
      <c r="GCH30" s="11"/>
      <c r="GCI30" s="12"/>
      <c r="GCJ30" s="13"/>
      <c r="GCK30" s="14"/>
      <c r="GCL30" s="15"/>
      <c r="GCM30" s="7"/>
      <c r="GCN30" s="8"/>
      <c r="GCP30" s="10"/>
      <c r="GCQ30" s="11"/>
      <c r="GCR30" s="12"/>
      <c r="GCS30" s="13"/>
      <c r="GCT30" s="14"/>
      <c r="GCU30" s="15"/>
      <c r="GCV30" s="7"/>
      <c r="GCW30" s="8"/>
      <c r="GCY30" s="10"/>
      <c r="GCZ30" s="11"/>
      <c r="GDA30" s="12"/>
      <c r="GDB30" s="13"/>
      <c r="GDC30" s="14"/>
      <c r="GDD30" s="15"/>
      <c r="GDE30" s="7"/>
      <c r="GDF30" s="8"/>
      <c r="GDH30" s="10"/>
      <c r="GDI30" s="11"/>
      <c r="GDJ30" s="12"/>
      <c r="GDK30" s="13"/>
      <c r="GDL30" s="14"/>
      <c r="GDM30" s="15"/>
      <c r="GDN30" s="7"/>
      <c r="GDO30" s="8"/>
      <c r="GDQ30" s="10"/>
      <c r="GDR30" s="11"/>
      <c r="GDS30" s="12"/>
      <c r="GDT30" s="13"/>
      <c r="GDU30" s="14"/>
      <c r="GDV30" s="15"/>
      <c r="GDW30" s="7"/>
      <c r="GDX30" s="8"/>
      <c r="GDZ30" s="10"/>
      <c r="GEA30" s="11"/>
      <c r="GEB30" s="12"/>
      <c r="GEC30" s="13"/>
      <c r="GED30" s="14"/>
      <c r="GEE30" s="15"/>
      <c r="GEF30" s="7"/>
      <c r="GEG30" s="8"/>
      <c r="GEI30" s="10"/>
      <c r="GEJ30" s="11"/>
      <c r="GEK30" s="12"/>
      <c r="GEL30" s="13"/>
      <c r="GEM30" s="14"/>
      <c r="GEN30" s="15"/>
      <c r="GEO30" s="7"/>
      <c r="GEP30" s="8"/>
      <c r="GER30" s="10"/>
      <c r="GES30" s="11"/>
      <c r="GET30" s="12"/>
      <c r="GEU30" s="13"/>
      <c r="GEV30" s="14"/>
      <c r="GEW30" s="15"/>
      <c r="GEX30" s="7"/>
      <c r="GEY30" s="8"/>
      <c r="GFA30" s="10"/>
      <c r="GFB30" s="11"/>
      <c r="GFC30" s="12"/>
      <c r="GFD30" s="13"/>
      <c r="GFE30" s="14"/>
      <c r="GFF30" s="15"/>
      <c r="GFG30" s="7"/>
      <c r="GFH30" s="8"/>
      <c r="GFJ30" s="10"/>
      <c r="GFK30" s="11"/>
      <c r="GFL30" s="12"/>
      <c r="GFM30" s="13"/>
      <c r="GFN30" s="14"/>
      <c r="GFO30" s="15"/>
      <c r="GFP30" s="7"/>
      <c r="GFQ30" s="8"/>
      <c r="GFS30" s="10"/>
      <c r="GFT30" s="11"/>
      <c r="GFU30" s="12"/>
      <c r="GFV30" s="13"/>
      <c r="GFW30" s="14"/>
      <c r="GFX30" s="15"/>
      <c r="GFY30" s="7"/>
      <c r="GFZ30" s="8"/>
      <c r="GGB30" s="10"/>
      <c r="GGC30" s="11"/>
      <c r="GGD30" s="12"/>
      <c r="GGE30" s="13"/>
      <c r="GGF30" s="14"/>
      <c r="GGG30" s="15"/>
      <c r="GGH30" s="7"/>
      <c r="GGI30" s="8"/>
      <c r="GGK30" s="10"/>
      <c r="GGL30" s="11"/>
      <c r="GGM30" s="12"/>
      <c r="GGN30" s="13"/>
      <c r="GGO30" s="14"/>
      <c r="GGP30" s="15"/>
      <c r="GGQ30" s="7"/>
      <c r="GGR30" s="8"/>
      <c r="GGT30" s="10"/>
      <c r="GGU30" s="11"/>
      <c r="GGV30" s="12"/>
      <c r="GGW30" s="13"/>
      <c r="GGX30" s="14"/>
      <c r="GGY30" s="15"/>
      <c r="GGZ30" s="7"/>
      <c r="GHA30" s="8"/>
      <c r="GHC30" s="10"/>
      <c r="GHD30" s="11"/>
      <c r="GHE30" s="12"/>
      <c r="GHF30" s="13"/>
      <c r="GHG30" s="14"/>
      <c r="GHH30" s="15"/>
      <c r="GHI30" s="7"/>
      <c r="GHJ30" s="8"/>
      <c r="GHL30" s="10"/>
      <c r="GHM30" s="11"/>
      <c r="GHN30" s="12"/>
      <c r="GHO30" s="13"/>
      <c r="GHP30" s="14"/>
      <c r="GHQ30" s="15"/>
      <c r="GHR30" s="7"/>
      <c r="GHS30" s="8"/>
      <c r="GHU30" s="10"/>
      <c r="GHV30" s="11"/>
      <c r="GHW30" s="12"/>
      <c r="GHX30" s="13"/>
      <c r="GHY30" s="14"/>
      <c r="GHZ30" s="15"/>
      <c r="GIA30" s="7"/>
      <c r="GIB30" s="8"/>
      <c r="GID30" s="10"/>
      <c r="GIE30" s="11"/>
      <c r="GIF30" s="12"/>
      <c r="GIG30" s="13"/>
      <c r="GIH30" s="14"/>
      <c r="GII30" s="15"/>
      <c r="GIJ30" s="7"/>
      <c r="GIK30" s="8"/>
      <c r="GIM30" s="10"/>
      <c r="GIN30" s="11"/>
      <c r="GIO30" s="12"/>
      <c r="GIP30" s="13"/>
      <c r="GIQ30" s="14"/>
      <c r="GIR30" s="15"/>
      <c r="GIS30" s="7"/>
      <c r="GIT30" s="8"/>
      <c r="GIV30" s="10"/>
      <c r="GIW30" s="11"/>
      <c r="GIX30" s="12"/>
      <c r="GIY30" s="13"/>
      <c r="GIZ30" s="14"/>
      <c r="GJA30" s="15"/>
      <c r="GJB30" s="7"/>
      <c r="GJC30" s="8"/>
      <c r="GJE30" s="10"/>
      <c r="GJF30" s="11"/>
      <c r="GJG30" s="12"/>
      <c r="GJH30" s="13"/>
      <c r="GJI30" s="14"/>
      <c r="GJJ30" s="15"/>
      <c r="GJK30" s="7"/>
      <c r="GJL30" s="8"/>
      <c r="GJN30" s="10"/>
      <c r="GJO30" s="11"/>
      <c r="GJP30" s="12"/>
      <c r="GJQ30" s="13"/>
      <c r="GJR30" s="14"/>
      <c r="GJS30" s="15"/>
      <c r="GJT30" s="7"/>
      <c r="GJU30" s="8"/>
      <c r="GJW30" s="10"/>
      <c r="GJX30" s="11"/>
      <c r="GJY30" s="12"/>
      <c r="GJZ30" s="13"/>
      <c r="GKA30" s="14"/>
      <c r="GKB30" s="15"/>
      <c r="GKC30" s="7"/>
      <c r="GKD30" s="8"/>
      <c r="GKF30" s="10"/>
      <c r="GKG30" s="11"/>
      <c r="GKH30" s="12"/>
      <c r="GKI30" s="13"/>
      <c r="GKJ30" s="14"/>
      <c r="GKK30" s="15"/>
      <c r="GKL30" s="7"/>
      <c r="GKM30" s="8"/>
      <c r="GKO30" s="10"/>
      <c r="GKP30" s="11"/>
      <c r="GKQ30" s="12"/>
      <c r="GKR30" s="13"/>
      <c r="GKS30" s="14"/>
      <c r="GKT30" s="15"/>
      <c r="GKU30" s="7"/>
      <c r="GKV30" s="8"/>
      <c r="GKX30" s="10"/>
      <c r="GKY30" s="11"/>
      <c r="GKZ30" s="12"/>
      <c r="GLA30" s="13"/>
      <c r="GLB30" s="14"/>
      <c r="GLC30" s="15"/>
      <c r="GLD30" s="7"/>
      <c r="GLE30" s="8"/>
      <c r="GLG30" s="10"/>
      <c r="GLH30" s="11"/>
      <c r="GLI30" s="12"/>
      <c r="GLJ30" s="13"/>
      <c r="GLK30" s="14"/>
      <c r="GLL30" s="15"/>
      <c r="GLM30" s="7"/>
      <c r="GLN30" s="8"/>
      <c r="GLP30" s="10"/>
      <c r="GLQ30" s="11"/>
      <c r="GLR30" s="12"/>
      <c r="GLS30" s="13"/>
      <c r="GLT30" s="14"/>
      <c r="GLU30" s="15"/>
      <c r="GLV30" s="7"/>
      <c r="GLW30" s="8"/>
      <c r="GLY30" s="10"/>
      <c r="GLZ30" s="11"/>
      <c r="GMA30" s="12"/>
      <c r="GMB30" s="13"/>
      <c r="GMC30" s="14"/>
      <c r="GMD30" s="15"/>
      <c r="GME30" s="7"/>
      <c r="GMF30" s="8"/>
      <c r="GMH30" s="10"/>
      <c r="GMI30" s="11"/>
      <c r="GMJ30" s="12"/>
      <c r="GMK30" s="13"/>
      <c r="GML30" s="14"/>
      <c r="GMM30" s="15"/>
      <c r="GMN30" s="7"/>
      <c r="GMO30" s="8"/>
      <c r="GMQ30" s="10"/>
      <c r="GMR30" s="11"/>
      <c r="GMS30" s="12"/>
      <c r="GMT30" s="13"/>
      <c r="GMU30" s="14"/>
      <c r="GMV30" s="15"/>
      <c r="GMW30" s="7"/>
      <c r="GMX30" s="8"/>
      <c r="GMZ30" s="10"/>
      <c r="GNA30" s="11"/>
      <c r="GNB30" s="12"/>
      <c r="GNC30" s="13"/>
      <c r="GND30" s="14"/>
      <c r="GNE30" s="15"/>
      <c r="GNF30" s="7"/>
      <c r="GNG30" s="8"/>
      <c r="GNI30" s="10"/>
      <c r="GNJ30" s="11"/>
      <c r="GNK30" s="12"/>
      <c r="GNL30" s="13"/>
      <c r="GNM30" s="14"/>
      <c r="GNN30" s="15"/>
      <c r="GNO30" s="7"/>
      <c r="GNP30" s="8"/>
      <c r="GNR30" s="10"/>
      <c r="GNS30" s="11"/>
      <c r="GNT30" s="12"/>
      <c r="GNU30" s="13"/>
      <c r="GNV30" s="14"/>
      <c r="GNW30" s="15"/>
      <c r="GNX30" s="7"/>
      <c r="GNY30" s="8"/>
      <c r="GOA30" s="10"/>
      <c r="GOB30" s="11"/>
      <c r="GOC30" s="12"/>
      <c r="GOD30" s="13"/>
      <c r="GOE30" s="14"/>
      <c r="GOF30" s="15"/>
      <c r="GOG30" s="7"/>
      <c r="GOH30" s="8"/>
      <c r="GOJ30" s="10"/>
      <c r="GOK30" s="11"/>
      <c r="GOL30" s="12"/>
      <c r="GOM30" s="13"/>
      <c r="GON30" s="14"/>
      <c r="GOO30" s="15"/>
      <c r="GOP30" s="7"/>
      <c r="GOQ30" s="8"/>
      <c r="GOS30" s="10"/>
      <c r="GOT30" s="11"/>
      <c r="GOU30" s="12"/>
      <c r="GOV30" s="13"/>
      <c r="GOW30" s="14"/>
      <c r="GOX30" s="15"/>
      <c r="GOY30" s="7"/>
      <c r="GOZ30" s="8"/>
      <c r="GPB30" s="10"/>
      <c r="GPC30" s="11"/>
      <c r="GPD30" s="12"/>
      <c r="GPE30" s="13"/>
      <c r="GPF30" s="14"/>
      <c r="GPG30" s="15"/>
      <c r="GPH30" s="7"/>
      <c r="GPI30" s="8"/>
      <c r="GPK30" s="10"/>
      <c r="GPL30" s="11"/>
      <c r="GPM30" s="12"/>
      <c r="GPN30" s="13"/>
      <c r="GPO30" s="14"/>
      <c r="GPP30" s="15"/>
      <c r="GPQ30" s="7"/>
      <c r="GPR30" s="8"/>
      <c r="GPT30" s="10"/>
      <c r="GPU30" s="11"/>
      <c r="GPV30" s="12"/>
      <c r="GPW30" s="13"/>
      <c r="GPX30" s="14"/>
      <c r="GPY30" s="15"/>
      <c r="GPZ30" s="7"/>
      <c r="GQA30" s="8"/>
      <c r="GQC30" s="10"/>
      <c r="GQD30" s="11"/>
      <c r="GQE30" s="12"/>
      <c r="GQF30" s="13"/>
      <c r="GQG30" s="14"/>
      <c r="GQH30" s="15"/>
      <c r="GQI30" s="7"/>
      <c r="GQJ30" s="8"/>
      <c r="GQL30" s="10"/>
      <c r="GQM30" s="11"/>
      <c r="GQN30" s="12"/>
      <c r="GQO30" s="13"/>
      <c r="GQP30" s="14"/>
      <c r="GQQ30" s="15"/>
      <c r="GQR30" s="7"/>
      <c r="GQS30" s="8"/>
      <c r="GQU30" s="10"/>
      <c r="GQV30" s="11"/>
      <c r="GQW30" s="12"/>
      <c r="GQX30" s="13"/>
      <c r="GQY30" s="14"/>
      <c r="GQZ30" s="15"/>
      <c r="GRA30" s="7"/>
      <c r="GRB30" s="8"/>
      <c r="GRD30" s="10"/>
      <c r="GRE30" s="11"/>
      <c r="GRF30" s="12"/>
      <c r="GRG30" s="13"/>
      <c r="GRH30" s="14"/>
      <c r="GRI30" s="15"/>
      <c r="GRJ30" s="7"/>
      <c r="GRK30" s="8"/>
      <c r="GRM30" s="10"/>
      <c r="GRN30" s="11"/>
      <c r="GRO30" s="12"/>
      <c r="GRP30" s="13"/>
      <c r="GRQ30" s="14"/>
      <c r="GRR30" s="15"/>
      <c r="GRS30" s="7"/>
      <c r="GRT30" s="8"/>
      <c r="GRV30" s="10"/>
      <c r="GRW30" s="11"/>
      <c r="GRX30" s="12"/>
      <c r="GRY30" s="13"/>
      <c r="GRZ30" s="14"/>
      <c r="GSA30" s="15"/>
      <c r="GSB30" s="7"/>
      <c r="GSC30" s="8"/>
      <c r="GSE30" s="10"/>
      <c r="GSF30" s="11"/>
      <c r="GSG30" s="12"/>
      <c r="GSH30" s="13"/>
      <c r="GSI30" s="14"/>
      <c r="GSJ30" s="15"/>
      <c r="GSK30" s="7"/>
      <c r="GSL30" s="8"/>
      <c r="GSN30" s="10"/>
      <c r="GSO30" s="11"/>
      <c r="GSP30" s="12"/>
      <c r="GSQ30" s="13"/>
      <c r="GSR30" s="14"/>
      <c r="GSS30" s="15"/>
      <c r="GST30" s="7"/>
      <c r="GSU30" s="8"/>
      <c r="GSW30" s="10"/>
      <c r="GSX30" s="11"/>
      <c r="GSY30" s="12"/>
      <c r="GSZ30" s="13"/>
      <c r="GTA30" s="14"/>
      <c r="GTB30" s="15"/>
      <c r="GTC30" s="7"/>
      <c r="GTD30" s="8"/>
      <c r="GTF30" s="10"/>
      <c r="GTG30" s="11"/>
      <c r="GTH30" s="12"/>
      <c r="GTI30" s="13"/>
      <c r="GTJ30" s="14"/>
      <c r="GTK30" s="15"/>
      <c r="GTL30" s="7"/>
      <c r="GTM30" s="8"/>
      <c r="GTO30" s="10"/>
      <c r="GTP30" s="11"/>
      <c r="GTQ30" s="12"/>
      <c r="GTR30" s="13"/>
      <c r="GTS30" s="14"/>
      <c r="GTT30" s="15"/>
      <c r="GTU30" s="7"/>
      <c r="GTV30" s="8"/>
      <c r="GTX30" s="10"/>
      <c r="GTY30" s="11"/>
      <c r="GTZ30" s="12"/>
      <c r="GUA30" s="13"/>
      <c r="GUB30" s="14"/>
      <c r="GUC30" s="15"/>
      <c r="GUD30" s="7"/>
      <c r="GUE30" s="8"/>
      <c r="GUG30" s="10"/>
      <c r="GUH30" s="11"/>
      <c r="GUI30" s="12"/>
      <c r="GUJ30" s="13"/>
      <c r="GUK30" s="14"/>
      <c r="GUL30" s="15"/>
      <c r="GUM30" s="7"/>
      <c r="GUN30" s="8"/>
      <c r="GUP30" s="10"/>
      <c r="GUQ30" s="11"/>
      <c r="GUR30" s="12"/>
      <c r="GUS30" s="13"/>
      <c r="GUT30" s="14"/>
      <c r="GUU30" s="15"/>
      <c r="GUV30" s="7"/>
      <c r="GUW30" s="8"/>
      <c r="GUY30" s="10"/>
      <c r="GUZ30" s="11"/>
      <c r="GVA30" s="12"/>
      <c r="GVB30" s="13"/>
      <c r="GVC30" s="14"/>
      <c r="GVD30" s="15"/>
      <c r="GVE30" s="7"/>
      <c r="GVF30" s="8"/>
      <c r="GVH30" s="10"/>
      <c r="GVI30" s="11"/>
      <c r="GVJ30" s="12"/>
      <c r="GVK30" s="13"/>
      <c r="GVL30" s="14"/>
      <c r="GVM30" s="15"/>
      <c r="GVN30" s="7"/>
      <c r="GVO30" s="8"/>
      <c r="GVQ30" s="10"/>
      <c r="GVR30" s="11"/>
      <c r="GVS30" s="12"/>
      <c r="GVT30" s="13"/>
      <c r="GVU30" s="14"/>
      <c r="GVV30" s="15"/>
      <c r="GVW30" s="7"/>
      <c r="GVX30" s="8"/>
      <c r="GVZ30" s="10"/>
      <c r="GWA30" s="11"/>
      <c r="GWB30" s="12"/>
      <c r="GWC30" s="13"/>
      <c r="GWD30" s="14"/>
      <c r="GWE30" s="15"/>
      <c r="GWF30" s="7"/>
      <c r="GWG30" s="8"/>
      <c r="GWI30" s="10"/>
      <c r="GWJ30" s="11"/>
      <c r="GWK30" s="12"/>
      <c r="GWL30" s="13"/>
      <c r="GWM30" s="14"/>
      <c r="GWN30" s="15"/>
      <c r="GWO30" s="7"/>
      <c r="GWP30" s="8"/>
      <c r="GWR30" s="10"/>
      <c r="GWS30" s="11"/>
      <c r="GWT30" s="12"/>
      <c r="GWU30" s="13"/>
      <c r="GWV30" s="14"/>
      <c r="GWW30" s="15"/>
      <c r="GWX30" s="7"/>
      <c r="GWY30" s="8"/>
      <c r="GXA30" s="10"/>
      <c r="GXB30" s="11"/>
      <c r="GXC30" s="12"/>
      <c r="GXD30" s="13"/>
      <c r="GXE30" s="14"/>
      <c r="GXF30" s="15"/>
      <c r="GXG30" s="7"/>
      <c r="GXH30" s="8"/>
      <c r="GXJ30" s="10"/>
      <c r="GXK30" s="11"/>
      <c r="GXL30" s="12"/>
      <c r="GXM30" s="13"/>
      <c r="GXN30" s="14"/>
      <c r="GXO30" s="15"/>
      <c r="GXP30" s="7"/>
      <c r="GXQ30" s="8"/>
      <c r="GXS30" s="10"/>
      <c r="GXT30" s="11"/>
      <c r="GXU30" s="12"/>
      <c r="GXV30" s="13"/>
      <c r="GXW30" s="14"/>
      <c r="GXX30" s="15"/>
      <c r="GXY30" s="7"/>
      <c r="GXZ30" s="8"/>
      <c r="GYB30" s="10"/>
      <c r="GYC30" s="11"/>
      <c r="GYD30" s="12"/>
      <c r="GYE30" s="13"/>
      <c r="GYF30" s="14"/>
      <c r="GYG30" s="15"/>
      <c r="GYH30" s="7"/>
      <c r="GYI30" s="8"/>
      <c r="GYK30" s="10"/>
      <c r="GYL30" s="11"/>
      <c r="GYM30" s="12"/>
      <c r="GYN30" s="13"/>
      <c r="GYO30" s="14"/>
      <c r="GYP30" s="15"/>
      <c r="GYQ30" s="7"/>
      <c r="GYR30" s="8"/>
      <c r="GYT30" s="10"/>
      <c r="GYU30" s="11"/>
      <c r="GYV30" s="12"/>
      <c r="GYW30" s="13"/>
      <c r="GYX30" s="14"/>
      <c r="GYY30" s="15"/>
      <c r="GYZ30" s="7"/>
      <c r="GZA30" s="8"/>
      <c r="GZC30" s="10"/>
      <c r="GZD30" s="11"/>
      <c r="GZE30" s="12"/>
      <c r="GZF30" s="13"/>
      <c r="GZG30" s="14"/>
      <c r="GZH30" s="15"/>
      <c r="GZI30" s="7"/>
      <c r="GZJ30" s="8"/>
      <c r="GZL30" s="10"/>
      <c r="GZM30" s="11"/>
      <c r="GZN30" s="12"/>
      <c r="GZO30" s="13"/>
      <c r="GZP30" s="14"/>
      <c r="GZQ30" s="15"/>
      <c r="GZR30" s="7"/>
      <c r="GZS30" s="8"/>
      <c r="GZU30" s="10"/>
      <c r="GZV30" s="11"/>
      <c r="GZW30" s="12"/>
      <c r="GZX30" s="13"/>
      <c r="GZY30" s="14"/>
      <c r="GZZ30" s="15"/>
      <c r="HAA30" s="7"/>
      <c r="HAB30" s="8"/>
      <c r="HAD30" s="10"/>
      <c r="HAE30" s="11"/>
      <c r="HAF30" s="12"/>
      <c r="HAG30" s="13"/>
      <c r="HAH30" s="14"/>
      <c r="HAI30" s="15"/>
      <c r="HAJ30" s="7"/>
      <c r="HAK30" s="8"/>
      <c r="HAM30" s="10"/>
      <c r="HAN30" s="11"/>
      <c r="HAO30" s="12"/>
      <c r="HAP30" s="13"/>
      <c r="HAQ30" s="14"/>
      <c r="HAR30" s="15"/>
      <c r="HAS30" s="7"/>
      <c r="HAT30" s="8"/>
      <c r="HAV30" s="10"/>
      <c r="HAW30" s="11"/>
      <c r="HAX30" s="12"/>
      <c r="HAY30" s="13"/>
      <c r="HAZ30" s="14"/>
      <c r="HBA30" s="15"/>
      <c r="HBB30" s="7"/>
      <c r="HBC30" s="8"/>
      <c r="HBE30" s="10"/>
      <c r="HBF30" s="11"/>
      <c r="HBG30" s="12"/>
      <c r="HBH30" s="13"/>
      <c r="HBI30" s="14"/>
      <c r="HBJ30" s="15"/>
      <c r="HBK30" s="7"/>
      <c r="HBL30" s="8"/>
      <c r="HBN30" s="10"/>
      <c r="HBO30" s="11"/>
      <c r="HBP30" s="12"/>
      <c r="HBQ30" s="13"/>
      <c r="HBR30" s="14"/>
      <c r="HBS30" s="15"/>
      <c r="HBT30" s="7"/>
      <c r="HBU30" s="8"/>
      <c r="HBW30" s="10"/>
      <c r="HBX30" s="11"/>
      <c r="HBY30" s="12"/>
      <c r="HBZ30" s="13"/>
      <c r="HCA30" s="14"/>
      <c r="HCB30" s="15"/>
      <c r="HCC30" s="7"/>
      <c r="HCD30" s="8"/>
      <c r="HCF30" s="10"/>
      <c r="HCG30" s="11"/>
      <c r="HCH30" s="12"/>
      <c r="HCI30" s="13"/>
      <c r="HCJ30" s="14"/>
      <c r="HCK30" s="15"/>
      <c r="HCL30" s="7"/>
      <c r="HCM30" s="8"/>
      <c r="HCO30" s="10"/>
      <c r="HCP30" s="11"/>
      <c r="HCQ30" s="12"/>
      <c r="HCR30" s="13"/>
      <c r="HCS30" s="14"/>
      <c r="HCT30" s="15"/>
      <c r="HCU30" s="7"/>
      <c r="HCV30" s="8"/>
      <c r="HCX30" s="10"/>
      <c r="HCY30" s="11"/>
      <c r="HCZ30" s="12"/>
      <c r="HDA30" s="13"/>
      <c r="HDB30" s="14"/>
      <c r="HDC30" s="15"/>
      <c r="HDD30" s="7"/>
      <c r="HDE30" s="8"/>
      <c r="HDG30" s="10"/>
      <c r="HDH30" s="11"/>
      <c r="HDI30" s="12"/>
      <c r="HDJ30" s="13"/>
      <c r="HDK30" s="14"/>
      <c r="HDL30" s="15"/>
      <c r="HDM30" s="7"/>
      <c r="HDN30" s="8"/>
      <c r="HDP30" s="10"/>
      <c r="HDQ30" s="11"/>
      <c r="HDR30" s="12"/>
      <c r="HDS30" s="13"/>
      <c r="HDT30" s="14"/>
      <c r="HDU30" s="15"/>
      <c r="HDV30" s="7"/>
      <c r="HDW30" s="8"/>
      <c r="HDY30" s="10"/>
      <c r="HDZ30" s="11"/>
      <c r="HEA30" s="12"/>
      <c r="HEB30" s="13"/>
      <c r="HEC30" s="14"/>
      <c r="HED30" s="15"/>
      <c r="HEE30" s="7"/>
      <c r="HEF30" s="8"/>
      <c r="HEH30" s="10"/>
      <c r="HEI30" s="11"/>
      <c r="HEJ30" s="12"/>
      <c r="HEK30" s="13"/>
      <c r="HEL30" s="14"/>
      <c r="HEM30" s="15"/>
      <c r="HEN30" s="7"/>
      <c r="HEO30" s="8"/>
      <c r="HEQ30" s="10"/>
      <c r="HER30" s="11"/>
      <c r="HES30" s="12"/>
      <c r="HET30" s="13"/>
      <c r="HEU30" s="14"/>
      <c r="HEV30" s="15"/>
      <c r="HEW30" s="7"/>
      <c r="HEX30" s="8"/>
      <c r="HEZ30" s="10"/>
      <c r="HFA30" s="11"/>
      <c r="HFB30" s="12"/>
      <c r="HFC30" s="13"/>
      <c r="HFD30" s="14"/>
      <c r="HFE30" s="15"/>
      <c r="HFF30" s="7"/>
      <c r="HFG30" s="8"/>
      <c r="HFI30" s="10"/>
      <c r="HFJ30" s="11"/>
      <c r="HFK30" s="12"/>
      <c r="HFL30" s="13"/>
      <c r="HFM30" s="14"/>
      <c r="HFN30" s="15"/>
      <c r="HFO30" s="7"/>
      <c r="HFP30" s="8"/>
      <c r="HFR30" s="10"/>
      <c r="HFS30" s="11"/>
      <c r="HFT30" s="12"/>
      <c r="HFU30" s="13"/>
      <c r="HFV30" s="14"/>
      <c r="HFW30" s="15"/>
      <c r="HFX30" s="7"/>
      <c r="HFY30" s="8"/>
      <c r="HGA30" s="10"/>
      <c r="HGB30" s="11"/>
      <c r="HGC30" s="12"/>
      <c r="HGD30" s="13"/>
      <c r="HGE30" s="14"/>
      <c r="HGF30" s="15"/>
      <c r="HGG30" s="7"/>
      <c r="HGH30" s="8"/>
      <c r="HGJ30" s="10"/>
      <c r="HGK30" s="11"/>
      <c r="HGL30" s="12"/>
      <c r="HGM30" s="13"/>
      <c r="HGN30" s="14"/>
      <c r="HGO30" s="15"/>
      <c r="HGP30" s="7"/>
      <c r="HGQ30" s="8"/>
      <c r="HGS30" s="10"/>
      <c r="HGT30" s="11"/>
      <c r="HGU30" s="12"/>
      <c r="HGV30" s="13"/>
      <c r="HGW30" s="14"/>
      <c r="HGX30" s="15"/>
      <c r="HGY30" s="7"/>
      <c r="HGZ30" s="8"/>
      <c r="HHB30" s="10"/>
      <c r="HHC30" s="11"/>
      <c r="HHD30" s="12"/>
      <c r="HHE30" s="13"/>
      <c r="HHF30" s="14"/>
      <c r="HHG30" s="15"/>
      <c r="HHH30" s="7"/>
      <c r="HHI30" s="8"/>
      <c r="HHK30" s="10"/>
      <c r="HHL30" s="11"/>
      <c r="HHM30" s="12"/>
      <c r="HHN30" s="13"/>
      <c r="HHO30" s="14"/>
      <c r="HHP30" s="15"/>
      <c r="HHQ30" s="7"/>
      <c r="HHR30" s="8"/>
      <c r="HHT30" s="10"/>
      <c r="HHU30" s="11"/>
      <c r="HHV30" s="12"/>
      <c r="HHW30" s="13"/>
      <c r="HHX30" s="14"/>
      <c r="HHY30" s="15"/>
      <c r="HHZ30" s="7"/>
      <c r="HIA30" s="8"/>
      <c r="HIC30" s="10"/>
      <c r="HID30" s="11"/>
      <c r="HIE30" s="12"/>
      <c r="HIF30" s="13"/>
      <c r="HIG30" s="14"/>
      <c r="HIH30" s="15"/>
      <c r="HII30" s="7"/>
      <c r="HIJ30" s="8"/>
      <c r="HIL30" s="10"/>
      <c r="HIM30" s="11"/>
      <c r="HIN30" s="12"/>
      <c r="HIO30" s="13"/>
      <c r="HIP30" s="14"/>
      <c r="HIQ30" s="15"/>
      <c r="HIR30" s="7"/>
      <c r="HIS30" s="8"/>
      <c r="HIU30" s="10"/>
      <c r="HIV30" s="11"/>
      <c r="HIW30" s="12"/>
      <c r="HIX30" s="13"/>
      <c r="HIY30" s="14"/>
      <c r="HIZ30" s="15"/>
      <c r="HJA30" s="7"/>
      <c r="HJB30" s="8"/>
      <c r="HJD30" s="10"/>
      <c r="HJE30" s="11"/>
      <c r="HJF30" s="12"/>
      <c r="HJG30" s="13"/>
      <c r="HJH30" s="14"/>
      <c r="HJI30" s="15"/>
      <c r="HJJ30" s="7"/>
      <c r="HJK30" s="8"/>
      <c r="HJM30" s="10"/>
      <c r="HJN30" s="11"/>
      <c r="HJO30" s="12"/>
      <c r="HJP30" s="13"/>
      <c r="HJQ30" s="14"/>
      <c r="HJR30" s="15"/>
      <c r="HJS30" s="7"/>
      <c r="HJT30" s="8"/>
      <c r="HJV30" s="10"/>
      <c r="HJW30" s="11"/>
      <c r="HJX30" s="12"/>
      <c r="HJY30" s="13"/>
      <c r="HJZ30" s="14"/>
      <c r="HKA30" s="15"/>
      <c r="HKB30" s="7"/>
      <c r="HKC30" s="8"/>
      <c r="HKE30" s="10"/>
      <c r="HKF30" s="11"/>
      <c r="HKG30" s="12"/>
      <c r="HKH30" s="13"/>
      <c r="HKI30" s="14"/>
      <c r="HKJ30" s="15"/>
      <c r="HKK30" s="7"/>
      <c r="HKL30" s="8"/>
      <c r="HKN30" s="10"/>
      <c r="HKO30" s="11"/>
      <c r="HKP30" s="12"/>
      <c r="HKQ30" s="13"/>
      <c r="HKR30" s="14"/>
      <c r="HKS30" s="15"/>
      <c r="HKT30" s="7"/>
      <c r="HKU30" s="8"/>
      <c r="HKW30" s="10"/>
      <c r="HKX30" s="11"/>
      <c r="HKY30" s="12"/>
      <c r="HKZ30" s="13"/>
      <c r="HLA30" s="14"/>
      <c r="HLB30" s="15"/>
      <c r="HLC30" s="7"/>
      <c r="HLD30" s="8"/>
      <c r="HLF30" s="10"/>
      <c r="HLG30" s="11"/>
      <c r="HLH30" s="12"/>
      <c r="HLI30" s="13"/>
      <c r="HLJ30" s="14"/>
      <c r="HLK30" s="15"/>
      <c r="HLL30" s="7"/>
      <c r="HLM30" s="8"/>
      <c r="HLO30" s="10"/>
      <c r="HLP30" s="11"/>
      <c r="HLQ30" s="12"/>
      <c r="HLR30" s="13"/>
      <c r="HLS30" s="14"/>
      <c r="HLT30" s="15"/>
      <c r="HLU30" s="7"/>
      <c r="HLV30" s="8"/>
      <c r="HLX30" s="10"/>
      <c r="HLY30" s="11"/>
      <c r="HLZ30" s="12"/>
      <c r="HMA30" s="13"/>
      <c r="HMB30" s="14"/>
      <c r="HMC30" s="15"/>
      <c r="HMD30" s="7"/>
      <c r="HME30" s="8"/>
      <c r="HMG30" s="10"/>
      <c r="HMH30" s="11"/>
      <c r="HMI30" s="12"/>
      <c r="HMJ30" s="13"/>
      <c r="HMK30" s="14"/>
      <c r="HML30" s="15"/>
      <c r="HMM30" s="7"/>
      <c r="HMN30" s="8"/>
      <c r="HMP30" s="10"/>
      <c r="HMQ30" s="11"/>
      <c r="HMR30" s="12"/>
      <c r="HMS30" s="13"/>
      <c r="HMT30" s="14"/>
      <c r="HMU30" s="15"/>
      <c r="HMV30" s="7"/>
      <c r="HMW30" s="8"/>
      <c r="HMY30" s="10"/>
      <c r="HMZ30" s="11"/>
      <c r="HNA30" s="12"/>
      <c r="HNB30" s="13"/>
      <c r="HNC30" s="14"/>
      <c r="HND30" s="15"/>
      <c r="HNE30" s="7"/>
      <c r="HNF30" s="8"/>
      <c r="HNH30" s="10"/>
      <c r="HNI30" s="11"/>
      <c r="HNJ30" s="12"/>
      <c r="HNK30" s="13"/>
      <c r="HNL30" s="14"/>
      <c r="HNM30" s="15"/>
      <c r="HNN30" s="7"/>
      <c r="HNO30" s="8"/>
      <c r="HNQ30" s="10"/>
      <c r="HNR30" s="11"/>
      <c r="HNS30" s="12"/>
      <c r="HNT30" s="13"/>
      <c r="HNU30" s="14"/>
      <c r="HNV30" s="15"/>
      <c r="HNW30" s="7"/>
      <c r="HNX30" s="8"/>
      <c r="HNZ30" s="10"/>
      <c r="HOA30" s="11"/>
      <c r="HOB30" s="12"/>
      <c r="HOC30" s="13"/>
      <c r="HOD30" s="14"/>
      <c r="HOE30" s="15"/>
      <c r="HOF30" s="7"/>
      <c r="HOG30" s="8"/>
      <c r="HOI30" s="10"/>
      <c r="HOJ30" s="11"/>
      <c r="HOK30" s="12"/>
      <c r="HOL30" s="13"/>
      <c r="HOM30" s="14"/>
      <c r="HON30" s="15"/>
      <c r="HOO30" s="7"/>
      <c r="HOP30" s="8"/>
      <c r="HOR30" s="10"/>
      <c r="HOS30" s="11"/>
      <c r="HOT30" s="12"/>
      <c r="HOU30" s="13"/>
      <c r="HOV30" s="14"/>
      <c r="HOW30" s="15"/>
      <c r="HOX30" s="7"/>
      <c r="HOY30" s="8"/>
      <c r="HPA30" s="10"/>
      <c r="HPB30" s="11"/>
      <c r="HPC30" s="12"/>
      <c r="HPD30" s="13"/>
      <c r="HPE30" s="14"/>
      <c r="HPF30" s="15"/>
      <c r="HPG30" s="7"/>
      <c r="HPH30" s="8"/>
      <c r="HPJ30" s="10"/>
      <c r="HPK30" s="11"/>
      <c r="HPL30" s="12"/>
      <c r="HPM30" s="13"/>
      <c r="HPN30" s="14"/>
      <c r="HPO30" s="15"/>
      <c r="HPP30" s="7"/>
      <c r="HPQ30" s="8"/>
      <c r="HPS30" s="10"/>
      <c r="HPT30" s="11"/>
      <c r="HPU30" s="12"/>
      <c r="HPV30" s="13"/>
      <c r="HPW30" s="14"/>
      <c r="HPX30" s="15"/>
      <c r="HPY30" s="7"/>
      <c r="HPZ30" s="8"/>
      <c r="HQB30" s="10"/>
      <c r="HQC30" s="11"/>
      <c r="HQD30" s="12"/>
      <c r="HQE30" s="13"/>
      <c r="HQF30" s="14"/>
      <c r="HQG30" s="15"/>
      <c r="HQH30" s="7"/>
      <c r="HQI30" s="8"/>
      <c r="HQK30" s="10"/>
      <c r="HQL30" s="11"/>
      <c r="HQM30" s="12"/>
      <c r="HQN30" s="13"/>
      <c r="HQO30" s="14"/>
      <c r="HQP30" s="15"/>
      <c r="HQQ30" s="7"/>
      <c r="HQR30" s="8"/>
      <c r="HQT30" s="10"/>
      <c r="HQU30" s="11"/>
      <c r="HQV30" s="12"/>
      <c r="HQW30" s="13"/>
      <c r="HQX30" s="14"/>
      <c r="HQY30" s="15"/>
      <c r="HQZ30" s="7"/>
      <c r="HRA30" s="8"/>
      <c r="HRC30" s="10"/>
      <c r="HRD30" s="11"/>
      <c r="HRE30" s="12"/>
      <c r="HRF30" s="13"/>
      <c r="HRG30" s="14"/>
      <c r="HRH30" s="15"/>
      <c r="HRI30" s="7"/>
      <c r="HRJ30" s="8"/>
      <c r="HRL30" s="10"/>
      <c r="HRM30" s="11"/>
      <c r="HRN30" s="12"/>
      <c r="HRO30" s="13"/>
      <c r="HRP30" s="14"/>
      <c r="HRQ30" s="15"/>
      <c r="HRR30" s="7"/>
      <c r="HRS30" s="8"/>
      <c r="HRU30" s="10"/>
      <c r="HRV30" s="11"/>
      <c r="HRW30" s="12"/>
      <c r="HRX30" s="13"/>
      <c r="HRY30" s="14"/>
      <c r="HRZ30" s="15"/>
      <c r="HSA30" s="7"/>
      <c r="HSB30" s="8"/>
      <c r="HSD30" s="10"/>
      <c r="HSE30" s="11"/>
      <c r="HSF30" s="12"/>
      <c r="HSG30" s="13"/>
      <c r="HSH30" s="14"/>
      <c r="HSI30" s="15"/>
      <c r="HSJ30" s="7"/>
      <c r="HSK30" s="8"/>
      <c r="HSM30" s="10"/>
      <c r="HSN30" s="11"/>
      <c r="HSO30" s="12"/>
      <c r="HSP30" s="13"/>
      <c r="HSQ30" s="14"/>
      <c r="HSR30" s="15"/>
      <c r="HSS30" s="7"/>
      <c r="HST30" s="8"/>
      <c r="HSV30" s="10"/>
      <c r="HSW30" s="11"/>
      <c r="HSX30" s="12"/>
      <c r="HSY30" s="13"/>
      <c r="HSZ30" s="14"/>
      <c r="HTA30" s="15"/>
      <c r="HTB30" s="7"/>
      <c r="HTC30" s="8"/>
      <c r="HTE30" s="10"/>
      <c r="HTF30" s="11"/>
      <c r="HTG30" s="12"/>
      <c r="HTH30" s="13"/>
      <c r="HTI30" s="14"/>
      <c r="HTJ30" s="15"/>
      <c r="HTK30" s="7"/>
      <c r="HTL30" s="8"/>
      <c r="HTN30" s="10"/>
      <c r="HTO30" s="11"/>
      <c r="HTP30" s="12"/>
      <c r="HTQ30" s="13"/>
      <c r="HTR30" s="14"/>
      <c r="HTS30" s="15"/>
      <c r="HTT30" s="7"/>
      <c r="HTU30" s="8"/>
      <c r="HTW30" s="10"/>
      <c r="HTX30" s="11"/>
      <c r="HTY30" s="12"/>
      <c r="HTZ30" s="13"/>
      <c r="HUA30" s="14"/>
      <c r="HUB30" s="15"/>
      <c r="HUC30" s="7"/>
      <c r="HUD30" s="8"/>
      <c r="HUF30" s="10"/>
      <c r="HUG30" s="11"/>
      <c r="HUH30" s="12"/>
      <c r="HUI30" s="13"/>
      <c r="HUJ30" s="14"/>
      <c r="HUK30" s="15"/>
      <c r="HUL30" s="7"/>
      <c r="HUM30" s="8"/>
      <c r="HUO30" s="10"/>
      <c r="HUP30" s="11"/>
      <c r="HUQ30" s="12"/>
      <c r="HUR30" s="13"/>
      <c r="HUS30" s="14"/>
      <c r="HUT30" s="15"/>
      <c r="HUU30" s="7"/>
      <c r="HUV30" s="8"/>
      <c r="HUX30" s="10"/>
      <c r="HUY30" s="11"/>
      <c r="HUZ30" s="12"/>
      <c r="HVA30" s="13"/>
      <c r="HVB30" s="14"/>
      <c r="HVC30" s="15"/>
      <c r="HVD30" s="7"/>
      <c r="HVE30" s="8"/>
      <c r="HVG30" s="10"/>
      <c r="HVH30" s="11"/>
      <c r="HVI30" s="12"/>
      <c r="HVJ30" s="13"/>
      <c r="HVK30" s="14"/>
      <c r="HVL30" s="15"/>
      <c r="HVM30" s="7"/>
      <c r="HVN30" s="8"/>
      <c r="HVP30" s="10"/>
      <c r="HVQ30" s="11"/>
      <c r="HVR30" s="12"/>
      <c r="HVS30" s="13"/>
      <c r="HVT30" s="14"/>
      <c r="HVU30" s="15"/>
      <c r="HVV30" s="7"/>
      <c r="HVW30" s="8"/>
      <c r="HVY30" s="10"/>
      <c r="HVZ30" s="11"/>
      <c r="HWA30" s="12"/>
      <c r="HWB30" s="13"/>
      <c r="HWC30" s="14"/>
      <c r="HWD30" s="15"/>
      <c r="HWE30" s="7"/>
      <c r="HWF30" s="8"/>
      <c r="HWH30" s="10"/>
      <c r="HWI30" s="11"/>
      <c r="HWJ30" s="12"/>
      <c r="HWK30" s="13"/>
      <c r="HWL30" s="14"/>
      <c r="HWM30" s="15"/>
      <c r="HWN30" s="7"/>
      <c r="HWO30" s="8"/>
      <c r="HWQ30" s="10"/>
      <c r="HWR30" s="11"/>
      <c r="HWS30" s="12"/>
      <c r="HWT30" s="13"/>
      <c r="HWU30" s="14"/>
      <c r="HWV30" s="15"/>
      <c r="HWW30" s="7"/>
      <c r="HWX30" s="8"/>
      <c r="HWZ30" s="10"/>
      <c r="HXA30" s="11"/>
      <c r="HXB30" s="12"/>
      <c r="HXC30" s="13"/>
      <c r="HXD30" s="14"/>
      <c r="HXE30" s="15"/>
      <c r="HXF30" s="7"/>
      <c r="HXG30" s="8"/>
      <c r="HXI30" s="10"/>
      <c r="HXJ30" s="11"/>
      <c r="HXK30" s="12"/>
      <c r="HXL30" s="13"/>
      <c r="HXM30" s="14"/>
      <c r="HXN30" s="15"/>
      <c r="HXO30" s="7"/>
      <c r="HXP30" s="8"/>
      <c r="HXR30" s="10"/>
      <c r="HXS30" s="11"/>
      <c r="HXT30" s="12"/>
      <c r="HXU30" s="13"/>
      <c r="HXV30" s="14"/>
      <c r="HXW30" s="15"/>
      <c r="HXX30" s="7"/>
      <c r="HXY30" s="8"/>
      <c r="HYA30" s="10"/>
      <c r="HYB30" s="11"/>
      <c r="HYC30" s="12"/>
      <c r="HYD30" s="13"/>
      <c r="HYE30" s="14"/>
      <c r="HYF30" s="15"/>
      <c r="HYG30" s="7"/>
      <c r="HYH30" s="8"/>
      <c r="HYJ30" s="10"/>
      <c r="HYK30" s="11"/>
      <c r="HYL30" s="12"/>
      <c r="HYM30" s="13"/>
      <c r="HYN30" s="14"/>
      <c r="HYO30" s="15"/>
      <c r="HYP30" s="7"/>
      <c r="HYQ30" s="8"/>
      <c r="HYS30" s="10"/>
      <c r="HYT30" s="11"/>
      <c r="HYU30" s="12"/>
      <c r="HYV30" s="13"/>
      <c r="HYW30" s="14"/>
      <c r="HYX30" s="15"/>
      <c r="HYY30" s="7"/>
      <c r="HYZ30" s="8"/>
      <c r="HZB30" s="10"/>
      <c r="HZC30" s="11"/>
      <c r="HZD30" s="12"/>
      <c r="HZE30" s="13"/>
      <c r="HZF30" s="14"/>
      <c r="HZG30" s="15"/>
      <c r="HZH30" s="7"/>
      <c r="HZI30" s="8"/>
      <c r="HZK30" s="10"/>
      <c r="HZL30" s="11"/>
      <c r="HZM30" s="12"/>
      <c r="HZN30" s="13"/>
      <c r="HZO30" s="14"/>
      <c r="HZP30" s="15"/>
      <c r="HZQ30" s="7"/>
      <c r="HZR30" s="8"/>
      <c r="HZT30" s="10"/>
      <c r="HZU30" s="11"/>
      <c r="HZV30" s="12"/>
      <c r="HZW30" s="13"/>
      <c r="HZX30" s="14"/>
      <c r="HZY30" s="15"/>
      <c r="HZZ30" s="7"/>
      <c r="IAA30" s="8"/>
      <c r="IAC30" s="10"/>
      <c r="IAD30" s="11"/>
      <c r="IAE30" s="12"/>
      <c r="IAF30" s="13"/>
      <c r="IAG30" s="14"/>
      <c r="IAH30" s="15"/>
      <c r="IAI30" s="7"/>
      <c r="IAJ30" s="8"/>
      <c r="IAL30" s="10"/>
      <c r="IAM30" s="11"/>
      <c r="IAN30" s="12"/>
      <c r="IAO30" s="13"/>
      <c r="IAP30" s="14"/>
      <c r="IAQ30" s="15"/>
      <c r="IAR30" s="7"/>
      <c r="IAS30" s="8"/>
      <c r="IAU30" s="10"/>
      <c r="IAV30" s="11"/>
      <c r="IAW30" s="12"/>
      <c r="IAX30" s="13"/>
      <c r="IAY30" s="14"/>
      <c r="IAZ30" s="15"/>
      <c r="IBA30" s="7"/>
      <c r="IBB30" s="8"/>
      <c r="IBD30" s="10"/>
      <c r="IBE30" s="11"/>
      <c r="IBF30" s="12"/>
      <c r="IBG30" s="13"/>
      <c r="IBH30" s="14"/>
      <c r="IBI30" s="15"/>
      <c r="IBJ30" s="7"/>
      <c r="IBK30" s="8"/>
      <c r="IBM30" s="10"/>
      <c r="IBN30" s="11"/>
      <c r="IBO30" s="12"/>
      <c r="IBP30" s="13"/>
      <c r="IBQ30" s="14"/>
      <c r="IBR30" s="15"/>
      <c r="IBS30" s="7"/>
      <c r="IBT30" s="8"/>
      <c r="IBV30" s="10"/>
      <c r="IBW30" s="11"/>
      <c r="IBX30" s="12"/>
      <c r="IBY30" s="13"/>
      <c r="IBZ30" s="14"/>
      <c r="ICA30" s="15"/>
      <c r="ICB30" s="7"/>
      <c r="ICC30" s="8"/>
      <c r="ICE30" s="10"/>
      <c r="ICF30" s="11"/>
      <c r="ICG30" s="12"/>
      <c r="ICH30" s="13"/>
      <c r="ICI30" s="14"/>
      <c r="ICJ30" s="15"/>
      <c r="ICK30" s="7"/>
      <c r="ICL30" s="8"/>
      <c r="ICN30" s="10"/>
      <c r="ICO30" s="11"/>
      <c r="ICP30" s="12"/>
      <c r="ICQ30" s="13"/>
      <c r="ICR30" s="14"/>
      <c r="ICS30" s="15"/>
      <c r="ICT30" s="7"/>
      <c r="ICU30" s="8"/>
      <c r="ICW30" s="10"/>
      <c r="ICX30" s="11"/>
      <c r="ICY30" s="12"/>
      <c r="ICZ30" s="13"/>
      <c r="IDA30" s="14"/>
      <c r="IDB30" s="15"/>
      <c r="IDC30" s="7"/>
      <c r="IDD30" s="8"/>
      <c r="IDF30" s="10"/>
      <c r="IDG30" s="11"/>
      <c r="IDH30" s="12"/>
      <c r="IDI30" s="13"/>
      <c r="IDJ30" s="14"/>
      <c r="IDK30" s="15"/>
      <c r="IDL30" s="7"/>
      <c r="IDM30" s="8"/>
      <c r="IDO30" s="10"/>
      <c r="IDP30" s="11"/>
      <c r="IDQ30" s="12"/>
      <c r="IDR30" s="13"/>
      <c r="IDS30" s="14"/>
      <c r="IDT30" s="15"/>
      <c r="IDU30" s="7"/>
      <c r="IDV30" s="8"/>
      <c r="IDX30" s="10"/>
      <c r="IDY30" s="11"/>
      <c r="IDZ30" s="12"/>
      <c r="IEA30" s="13"/>
      <c r="IEB30" s="14"/>
      <c r="IEC30" s="15"/>
      <c r="IED30" s="7"/>
      <c r="IEE30" s="8"/>
      <c r="IEG30" s="10"/>
      <c r="IEH30" s="11"/>
      <c r="IEI30" s="12"/>
      <c r="IEJ30" s="13"/>
      <c r="IEK30" s="14"/>
      <c r="IEL30" s="15"/>
      <c r="IEM30" s="7"/>
      <c r="IEN30" s="8"/>
      <c r="IEP30" s="10"/>
      <c r="IEQ30" s="11"/>
      <c r="IER30" s="12"/>
      <c r="IES30" s="13"/>
      <c r="IET30" s="14"/>
      <c r="IEU30" s="15"/>
      <c r="IEV30" s="7"/>
      <c r="IEW30" s="8"/>
      <c r="IEY30" s="10"/>
      <c r="IEZ30" s="11"/>
      <c r="IFA30" s="12"/>
      <c r="IFB30" s="13"/>
      <c r="IFC30" s="14"/>
      <c r="IFD30" s="15"/>
      <c r="IFE30" s="7"/>
      <c r="IFF30" s="8"/>
      <c r="IFH30" s="10"/>
      <c r="IFI30" s="11"/>
      <c r="IFJ30" s="12"/>
      <c r="IFK30" s="13"/>
      <c r="IFL30" s="14"/>
      <c r="IFM30" s="15"/>
      <c r="IFN30" s="7"/>
      <c r="IFO30" s="8"/>
      <c r="IFQ30" s="10"/>
      <c r="IFR30" s="11"/>
      <c r="IFS30" s="12"/>
      <c r="IFT30" s="13"/>
      <c r="IFU30" s="14"/>
      <c r="IFV30" s="15"/>
      <c r="IFW30" s="7"/>
      <c r="IFX30" s="8"/>
      <c r="IFZ30" s="10"/>
      <c r="IGA30" s="11"/>
      <c r="IGB30" s="12"/>
      <c r="IGC30" s="13"/>
      <c r="IGD30" s="14"/>
      <c r="IGE30" s="15"/>
      <c r="IGF30" s="7"/>
      <c r="IGG30" s="8"/>
      <c r="IGI30" s="10"/>
      <c r="IGJ30" s="11"/>
      <c r="IGK30" s="12"/>
      <c r="IGL30" s="13"/>
      <c r="IGM30" s="14"/>
      <c r="IGN30" s="15"/>
      <c r="IGO30" s="7"/>
      <c r="IGP30" s="8"/>
      <c r="IGR30" s="10"/>
      <c r="IGS30" s="11"/>
      <c r="IGT30" s="12"/>
      <c r="IGU30" s="13"/>
      <c r="IGV30" s="14"/>
      <c r="IGW30" s="15"/>
      <c r="IGX30" s="7"/>
      <c r="IGY30" s="8"/>
      <c r="IHA30" s="10"/>
      <c r="IHB30" s="11"/>
      <c r="IHC30" s="12"/>
      <c r="IHD30" s="13"/>
      <c r="IHE30" s="14"/>
      <c r="IHF30" s="15"/>
      <c r="IHG30" s="7"/>
      <c r="IHH30" s="8"/>
      <c r="IHJ30" s="10"/>
      <c r="IHK30" s="11"/>
      <c r="IHL30" s="12"/>
      <c r="IHM30" s="13"/>
      <c r="IHN30" s="14"/>
      <c r="IHO30" s="15"/>
      <c r="IHP30" s="7"/>
      <c r="IHQ30" s="8"/>
      <c r="IHS30" s="10"/>
      <c r="IHT30" s="11"/>
      <c r="IHU30" s="12"/>
      <c r="IHV30" s="13"/>
      <c r="IHW30" s="14"/>
      <c r="IHX30" s="15"/>
      <c r="IHY30" s="7"/>
      <c r="IHZ30" s="8"/>
      <c r="IIB30" s="10"/>
      <c r="IIC30" s="11"/>
      <c r="IID30" s="12"/>
      <c r="IIE30" s="13"/>
      <c r="IIF30" s="14"/>
      <c r="IIG30" s="15"/>
      <c r="IIH30" s="7"/>
      <c r="III30" s="8"/>
      <c r="IIK30" s="10"/>
      <c r="IIL30" s="11"/>
      <c r="IIM30" s="12"/>
      <c r="IIN30" s="13"/>
      <c r="IIO30" s="14"/>
      <c r="IIP30" s="15"/>
      <c r="IIQ30" s="7"/>
      <c r="IIR30" s="8"/>
      <c r="IIT30" s="10"/>
      <c r="IIU30" s="11"/>
      <c r="IIV30" s="12"/>
      <c r="IIW30" s="13"/>
      <c r="IIX30" s="14"/>
      <c r="IIY30" s="15"/>
      <c r="IIZ30" s="7"/>
      <c r="IJA30" s="8"/>
      <c r="IJC30" s="10"/>
      <c r="IJD30" s="11"/>
      <c r="IJE30" s="12"/>
      <c r="IJF30" s="13"/>
      <c r="IJG30" s="14"/>
      <c r="IJH30" s="15"/>
      <c r="IJI30" s="7"/>
      <c r="IJJ30" s="8"/>
      <c r="IJL30" s="10"/>
      <c r="IJM30" s="11"/>
      <c r="IJN30" s="12"/>
      <c r="IJO30" s="13"/>
      <c r="IJP30" s="14"/>
      <c r="IJQ30" s="15"/>
      <c r="IJR30" s="7"/>
      <c r="IJS30" s="8"/>
      <c r="IJU30" s="10"/>
      <c r="IJV30" s="11"/>
      <c r="IJW30" s="12"/>
      <c r="IJX30" s="13"/>
      <c r="IJY30" s="14"/>
      <c r="IJZ30" s="15"/>
      <c r="IKA30" s="7"/>
      <c r="IKB30" s="8"/>
      <c r="IKD30" s="10"/>
      <c r="IKE30" s="11"/>
      <c r="IKF30" s="12"/>
      <c r="IKG30" s="13"/>
      <c r="IKH30" s="14"/>
      <c r="IKI30" s="15"/>
      <c r="IKJ30" s="7"/>
      <c r="IKK30" s="8"/>
      <c r="IKM30" s="10"/>
      <c r="IKN30" s="11"/>
      <c r="IKO30" s="12"/>
      <c r="IKP30" s="13"/>
      <c r="IKQ30" s="14"/>
      <c r="IKR30" s="15"/>
      <c r="IKS30" s="7"/>
      <c r="IKT30" s="8"/>
      <c r="IKV30" s="10"/>
      <c r="IKW30" s="11"/>
      <c r="IKX30" s="12"/>
      <c r="IKY30" s="13"/>
      <c r="IKZ30" s="14"/>
      <c r="ILA30" s="15"/>
      <c r="ILB30" s="7"/>
      <c r="ILC30" s="8"/>
      <c r="ILE30" s="10"/>
      <c r="ILF30" s="11"/>
      <c r="ILG30" s="12"/>
      <c r="ILH30" s="13"/>
      <c r="ILI30" s="14"/>
      <c r="ILJ30" s="15"/>
      <c r="ILK30" s="7"/>
      <c r="ILL30" s="8"/>
      <c r="ILN30" s="10"/>
      <c r="ILO30" s="11"/>
      <c r="ILP30" s="12"/>
      <c r="ILQ30" s="13"/>
      <c r="ILR30" s="14"/>
      <c r="ILS30" s="15"/>
      <c r="ILT30" s="7"/>
      <c r="ILU30" s="8"/>
      <c r="ILW30" s="10"/>
      <c r="ILX30" s="11"/>
      <c r="ILY30" s="12"/>
      <c r="ILZ30" s="13"/>
      <c r="IMA30" s="14"/>
      <c r="IMB30" s="15"/>
      <c r="IMC30" s="7"/>
      <c r="IMD30" s="8"/>
      <c r="IMF30" s="10"/>
      <c r="IMG30" s="11"/>
      <c r="IMH30" s="12"/>
      <c r="IMI30" s="13"/>
      <c r="IMJ30" s="14"/>
      <c r="IMK30" s="15"/>
      <c r="IML30" s="7"/>
      <c r="IMM30" s="8"/>
      <c r="IMO30" s="10"/>
      <c r="IMP30" s="11"/>
      <c r="IMQ30" s="12"/>
      <c r="IMR30" s="13"/>
      <c r="IMS30" s="14"/>
      <c r="IMT30" s="15"/>
      <c r="IMU30" s="7"/>
      <c r="IMV30" s="8"/>
      <c r="IMX30" s="10"/>
      <c r="IMY30" s="11"/>
      <c r="IMZ30" s="12"/>
      <c r="INA30" s="13"/>
      <c r="INB30" s="14"/>
      <c r="INC30" s="15"/>
      <c r="IND30" s="7"/>
      <c r="INE30" s="8"/>
      <c r="ING30" s="10"/>
      <c r="INH30" s="11"/>
      <c r="INI30" s="12"/>
      <c r="INJ30" s="13"/>
      <c r="INK30" s="14"/>
      <c r="INL30" s="15"/>
      <c r="INM30" s="7"/>
      <c r="INN30" s="8"/>
      <c r="INP30" s="10"/>
      <c r="INQ30" s="11"/>
      <c r="INR30" s="12"/>
      <c r="INS30" s="13"/>
      <c r="INT30" s="14"/>
      <c r="INU30" s="15"/>
      <c r="INV30" s="7"/>
      <c r="INW30" s="8"/>
      <c r="INY30" s="10"/>
      <c r="INZ30" s="11"/>
      <c r="IOA30" s="12"/>
      <c r="IOB30" s="13"/>
      <c r="IOC30" s="14"/>
      <c r="IOD30" s="15"/>
      <c r="IOE30" s="7"/>
      <c r="IOF30" s="8"/>
      <c r="IOH30" s="10"/>
      <c r="IOI30" s="11"/>
      <c r="IOJ30" s="12"/>
      <c r="IOK30" s="13"/>
      <c r="IOL30" s="14"/>
      <c r="IOM30" s="15"/>
      <c r="ION30" s="7"/>
      <c r="IOO30" s="8"/>
      <c r="IOQ30" s="10"/>
      <c r="IOR30" s="11"/>
      <c r="IOS30" s="12"/>
      <c r="IOT30" s="13"/>
      <c r="IOU30" s="14"/>
      <c r="IOV30" s="15"/>
      <c r="IOW30" s="7"/>
      <c r="IOX30" s="8"/>
      <c r="IOZ30" s="10"/>
      <c r="IPA30" s="11"/>
      <c r="IPB30" s="12"/>
      <c r="IPC30" s="13"/>
      <c r="IPD30" s="14"/>
      <c r="IPE30" s="15"/>
      <c r="IPF30" s="7"/>
      <c r="IPG30" s="8"/>
      <c r="IPI30" s="10"/>
      <c r="IPJ30" s="11"/>
      <c r="IPK30" s="12"/>
      <c r="IPL30" s="13"/>
      <c r="IPM30" s="14"/>
      <c r="IPN30" s="15"/>
      <c r="IPO30" s="7"/>
      <c r="IPP30" s="8"/>
      <c r="IPR30" s="10"/>
      <c r="IPS30" s="11"/>
      <c r="IPT30" s="12"/>
      <c r="IPU30" s="13"/>
      <c r="IPV30" s="14"/>
      <c r="IPW30" s="15"/>
      <c r="IPX30" s="7"/>
      <c r="IPY30" s="8"/>
      <c r="IQA30" s="10"/>
      <c r="IQB30" s="11"/>
      <c r="IQC30" s="12"/>
      <c r="IQD30" s="13"/>
      <c r="IQE30" s="14"/>
      <c r="IQF30" s="15"/>
      <c r="IQG30" s="7"/>
      <c r="IQH30" s="8"/>
      <c r="IQJ30" s="10"/>
      <c r="IQK30" s="11"/>
      <c r="IQL30" s="12"/>
      <c r="IQM30" s="13"/>
      <c r="IQN30" s="14"/>
      <c r="IQO30" s="15"/>
      <c r="IQP30" s="7"/>
      <c r="IQQ30" s="8"/>
      <c r="IQS30" s="10"/>
      <c r="IQT30" s="11"/>
      <c r="IQU30" s="12"/>
      <c r="IQV30" s="13"/>
      <c r="IQW30" s="14"/>
      <c r="IQX30" s="15"/>
      <c r="IQY30" s="7"/>
      <c r="IQZ30" s="8"/>
      <c r="IRB30" s="10"/>
      <c r="IRC30" s="11"/>
      <c r="IRD30" s="12"/>
      <c r="IRE30" s="13"/>
      <c r="IRF30" s="14"/>
      <c r="IRG30" s="15"/>
      <c r="IRH30" s="7"/>
      <c r="IRI30" s="8"/>
      <c r="IRK30" s="10"/>
      <c r="IRL30" s="11"/>
      <c r="IRM30" s="12"/>
      <c r="IRN30" s="13"/>
      <c r="IRO30" s="14"/>
      <c r="IRP30" s="15"/>
      <c r="IRQ30" s="7"/>
      <c r="IRR30" s="8"/>
      <c r="IRT30" s="10"/>
      <c r="IRU30" s="11"/>
      <c r="IRV30" s="12"/>
      <c r="IRW30" s="13"/>
      <c r="IRX30" s="14"/>
      <c r="IRY30" s="15"/>
      <c r="IRZ30" s="7"/>
      <c r="ISA30" s="8"/>
      <c r="ISC30" s="10"/>
      <c r="ISD30" s="11"/>
      <c r="ISE30" s="12"/>
      <c r="ISF30" s="13"/>
      <c r="ISG30" s="14"/>
      <c r="ISH30" s="15"/>
      <c r="ISI30" s="7"/>
      <c r="ISJ30" s="8"/>
      <c r="ISL30" s="10"/>
      <c r="ISM30" s="11"/>
      <c r="ISN30" s="12"/>
      <c r="ISO30" s="13"/>
      <c r="ISP30" s="14"/>
      <c r="ISQ30" s="15"/>
      <c r="ISR30" s="7"/>
      <c r="ISS30" s="8"/>
      <c r="ISU30" s="10"/>
      <c r="ISV30" s="11"/>
      <c r="ISW30" s="12"/>
      <c r="ISX30" s="13"/>
      <c r="ISY30" s="14"/>
      <c r="ISZ30" s="15"/>
      <c r="ITA30" s="7"/>
      <c r="ITB30" s="8"/>
      <c r="ITD30" s="10"/>
      <c r="ITE30" s="11"/>
      <c r="ITF30" s="12"/>
      <c r="ITG30" s="13"/>
      <c r="ITH30" s="14"/>
      <c r="ITI30" s="15"/>
      <c r="ITJ30" s="7"/>
      <c r="ITK30" s="8"/>
      <c r="ITM30" s="10"/>
      <c r="ITN30" s="11"/>
      <c r="ITO30" s="12"/>
      <c r="ITP30" s="13"/>
      <c r="ITQ30" s="14"/>
      <c r="ITR30" s="15"/>
      <c r="ITS30" s="7"/>
      <c r="ITT30" s="8"/>
      <c r="ITV30" s="10"/>
      <c r="ITW30" s="11"/>
      <c r="ITX30" s="12"/>
      <c r="ITY30" s="13"/>
      <c r="ITZ30" s="14"/>
      <c r="IUA30" s="15"/>
      <c r="IUB30" s="7"/>
      <c r="IUC30" s="8"/>
      <c r="IUE30" s="10"/>
      <c r="IUF30" s="11"/>
      <c r="IUG30" s="12"/>
      <c r="IUH30" s="13"/>
      <c r="IUI30" s="14"/>
      <c r="IUJ30" s="15"/>
      <c r="IUK30" s="7"/>
      <c r="IUL30" s="8"/>
      <c r="IUN30" s="10"/>
      <c r="IUO30" s="11"/>
      <c r="IUP30" s="12"/>
      <c r="IUQ30" s="13"/>
      <c r="IUR30" s="14"/>
      <c r="IUS30" s="15"/>
      <c r="IUT30" s="7"/>
      <c r="IUU30" s="8"/>
      <c r="IUW30" s="10"/>
      <c r="IUX30" s="11"/>
      <c r="IUY30" s="12"/>
      <c r="IUZ30" s="13"/>
      <c r="IVA30" s="14"/>
      <c r="IVB30" s="15"/>
      <c r="IVC30" s="7"/>
      <c r="IVD30" s="8"/>
      <c r="IVF30" s="10"/>
      <c r="IVG30" s="11"/>
      <c r="IVH30" s="12"/>
      <c r="IVI30" s="13"/>
      <c r="IVJ30" s="14"/>
      <c r="IVK30" s="15"/>
      <c r="IVL30" s="7"/>
      <c r="IVM30" s="8"/>
      <c r="IVO30" s="10"/>
      <c r="IVP30" s="11"/>
      <c r="IVQ30" s="12"/>
      <c r="IVR30" s="13"/>
      <c r="IVS30" s="14"/>
      <c r="IVT30" s="15"/>
      <c r="IVU30" s="7"/>
      <c r="IVV30" s="8"/>
      <c r="IVX30" s="10"/>
      <c r="IVY30" s="11"/>
      <c r="IVZ30" s="12"/>
      <c r="IWA30" s="13"/>
      <c r="IWB30" s="14"/>
      <c r="IWC30" s="15"/>
      <c r="IWD30" s="7"/>
      <c r="IWE30" s="8"/>
      <c r="IWG30" s="10"/>
      <c r="IWH30" s="11"/>
      <c r="IWI30" s="12"/>
      <c r="IWJ30" s="13"/>
      <c r="IWK30" s="14"/>
      <c r="IWL30" s="15"/>
      <c r="IWM30" s="7"/>
      <c r="IWN30" s="8"/>
      <c r="IWP30" s="10"/>
      <c r="IWQ30" s="11"/>
      <c r="IWR30" s="12"/>
      <c r="IWS30" s="13"/>
      <c r="IWT30" s="14"/>
      <c r="IWU30" s="15"/>
      <c r="IWV30" s="7"/>
      <c r="IWW30" s="8"/>
      <c r="IWY30" s="10"/>
      <c r="IWZ30" s="11"/>
      <c r="IXA30" s="12"/>
      <c r="IXB30" s="13"/>
      <c r="IXC30" s="14"/>
      <c r="IXD30" s="15"/>
      <c r="IXE30" s="7"/>
      <c r="IXF30" s="8"/>
      <c r="IXH30" s="10"/>
      <c r="IXI30" s="11"/>
      <c r="IXJ30" s="12"/>
      <c r="IXK30" s="13"/>
      <c r="IXL30" s="14"/>
      <c r="IXM30" s="15"/>
      <c r="IXN30" s="7"/>
      <c r="IXO30" s="8"/>
      <c r="IXQ30" s="10"/>
      <c r="IXR30" s="11"/>
      <c r="IXS30" s="12"/>
      <c r="IXT30" s="13"/>
      <c r="IXU30" s="14"/>
      <c r="IXV30" s="15"/>
      <c r="IXW30" s="7"/>
      <c r="IXX30" s="8"/>
      <c r="IXZ30" s="10"/>
      <c r="IYA30" s="11"/>
      <c r="IYB30" s="12"/>
      <c r="IYC30" s="13"/>
      <c r="IYD30" s="14"/>
      <c r="IYE30" s="15"/>
      <c r="IYF30" s="7"/>
      <c r="IYG30" s="8"/>
      <c r="IYI30" s="10"/>
      <c r="IYJ30" s="11"/>
      <c r="IYK30" s="12"/>
      <c r="IYL30" s="13"/>
      <c r="IYM30" s="14"/>
      <c r="IYN30" s="15"/>
      <c r="IYO30" s="7"/>
      <c r="IYP30" s="8"/>
      <c r="IYR30" s="10"/>
      <c r="IYS30" s="11"/>
      <c r="IYT30" s="12"/>
      <c r="IYU30" s="13"/>
      <c r="IYV30" s="14"/>
      <c r="IYW30" s="15"/>
      <c r="IYX30" s="7"/>
      <c r="IYY30" s="8"/>
      <c r="IZA30" s="10"/>
      <c r="IZB30" s="11"/>
      <c r="IZC30" s="12"/>
      <c r="IZD30" s="13"/>
      <c r="IZE30" s="14"/>
      <c r="IZF30" s="15"/>
      <c r="IZG30" s="7"/>
      <c r="IZH30" s="8"/>
      <c r="IZJ30" s="10"/>
      <c r="IZK30" s="11"/>
      <c r="IZL30" s="12"/>
      <c r="IZM30" s="13"/>
      <c r="IZN30" s="14"/>
      <c r="IZO30" s="15"/>
      <c r="IZP30" s="7"/>
      <c r="IZQ30" s="8"/>
      <c r="IZS30" s="10"/>
      <c r="IZT30" s="11"/>
      <c r="IZU30" s="12"/>
      <c r="IZV30" s="13"/>
      <c r="IZW30" s="14"/>
      <c r="IZX30" s="15"/>
      <c r="IZY30" s="7"/>
      <c r="IZZ30" s="8"/>
      <c r="JAB30" s="10"/>
      <c r="JAC30" s="11"/>
      <c r="JAD30" s="12"/>
      <c r="JAE30" s="13"/>
      <c r="JAF30" s="14"/>
      <c r="JAG30" s="15"/>
      <c r="JAH30" s="7"/>
      <c r="JAI30" s="8"/>
      <c r="JAK30" s="10"/>
      <c r="JAL30" s="11"/>
      <c r="JAM30" s="12"/>
      <c r="JAN30" s="13"/>
      <c r="JAO30" s="14"/>
      <c r="JAP30" s="15"/>
      <c r="JAQ30" s="7"/>
      <c r="JAR30" s="8"/>
      <c r="JAT30" s="10"/>
      <c r="JAU30" s="11"/>
      <c r="JAV30" s="12"/>
      <c r="JAW30" s="13"/>
      <c r="JAX30" s="14"/>
      <c r="JAY30" s="15"/>
      <c r="JAZ30" s="7"/>
      <c r="JBA30" s="8"/>
      <c r="JBC30" s="10"/>
      <c r="JBD30" s="11"/>
      <c r="JBE30" s="12"/>
      <c r="JBF30" s="13"/>
      <c r="JBG30" s="14"/>
      <c r="JBH30" s="15"/>
      <c r="JBI30" s="7"/>
      <c r="JBJ30" s="8"/>
      <c r="JBL30" s="10"/>
      <c r="JBM30" s="11"/>
      <c r="JBN30" s="12"/>
      <c r="JBO30" s="13"/>
      <c r="JBP30" s="14"/>
      <c r="JBQ30" s="15"/>
      <c r="JBR30" s="7"/>
      <c r="JBS30" s="8"/>
      <c r="JBU30" s="10"/>
      <c r="JBV30" s="11"/>
      <c r="JBW30" s="12"/>
      <c r="JBX30" s="13"/>
      <c r="JBY30" s="14"/>
      <c r="JBZ30" s="15"/>
      <c r="JCA30" s="7"/>
      <c r="JCB30" s="8"/>
      <c r="JCD30" s="10"/>
      <c r="JCE30" s="11"/>
      <c r="JCF30" s="12"/>
      <c r="JCG30" s="13"/>
      <c r="JCH30" s="14"/>
      <c r="JCI30" s="15"/>
      <c r="JCJ30" s="7"/>
      <c r="JCK30" s="8"/>
      <c r="JCM30" s="10"/>
      <c r="JCN30" s="11"/>
      <c r="JCO30" s="12"/>
      <c r="JCP30" s="13"/>
      <c r="JCQ30" s="14"/>
      <c r="JCR30" s="15"/>
      <c r="JCS30" s="7"/>
      <c r="JCT30" s="8"/>
      <c r="JCV30" s="10"/>
      <c r="JCW30" s="11"/>
      <c r="JCX30" s="12"/>
      <c r="JCY30" s="13"/>
      <c r="JCZ30" s="14"/>
      <c r="JDA30" s="15"/>
      <c r="JDB30" s="7"/>
      <c r="JDC30" s="8"/>
      <c r="JDE30" s="10"/>
      <c r="JDF30" s="11"/>
      <c r="JDG30" s="12"/>
      <c r="JDH30" s="13"/>
      <c r="JDI30" s="14"/>
      <c r="JDJ30" s="15"/>
      <c r="JDK30" s="7"/>
      <c r="JDL30" s="8"/>
      <c r="JDN30" s="10"/>
      <c r="JDO30" s="11"/>
      <c r="JDP30" s="12"/>
      <c r="JDQ30" s="13"/>
      <c r="JDR30" s="14"/>
      <c r="JDS30" s="15"/>
      <c r="JDT30" s="7"/>
      <c r="JDU30" s="8"/>
      <c r="JDW30" s="10"/>
      <c r="JDX30" s="11"/>
      <c r="JDY30" s="12"/>
      <c r="JDZ30" s="13"/>
      <c r="JEA30" s="14"/>
      <c r="JEB30" s="15"/>
      <c r="JEC30" s="7"/>
      <c r="JED30" s="8"/>
      <c r="JEF30" s="10"/>
      <c r="JEG30" s="11"/>
      <c r="JEH30" s="12"/>
      <c r="JEI30" s="13"/>
      <c r="JEJ30" s="14"/>
      <c r="JEK30" s="15"/>
      <c r="JEL30" s="7"/>
      <c r="JEM30" s="8"/>
      <c r="JEO30" s="10"/>
      <c r="JEP30" s="11"/>
      <c r="JEQ30" s="12"/>
      <c r="JER30" s="13"/>
      <c r="JES30" s="14"/>
      <c r="JET30" s="15"/>
      <c r="JEU30" s="7"/>
      <c r="JEV30" s="8"/>
      <c r="JEX30" s="10"/>
      <c r="JEY30" s="11"/>
      <c r="JEZ30" s="12"/>
      <c r="JFA30" s="13"/>
      <c r="JFB30" s="14"/>
      <c r="JFC30" s="15"/>
      <c r="JFD30" s="7"/>
      <c r="JFE30" s="8"/>
      <c r="JFG30" s="10"/>
      <c r="JFH30" s="11"/>
      <c r="JFI30" s="12"/>
      <c r="JFJ30" s="13"/>
      <c r="JFK30" s="14"/>
      <c r="JFL30" s="15"/>
      <c r="JFM30" s="7"/>
      <c r="JFN30" s="8"/>
      <c r="JFP30" s="10"/>
      <c r="JFQ30" s="11"/>
      <c r="JFR30" s="12"/>
      <c r="JFS30" s="13"/>
      <c r="JFT30" s="14"/>
      <c r="JFU30" s="15"/>
      <c r="JFV30" s="7"/>
      <c r="JFW30" s="8"/>
      <c r="JFY30" s="10"/>
      <c r="JFZ30" s="11"/>
      <c r="JGA30" s="12"/>
      <c r="JGB30" s="13"/>
      <c r="JGC30" s="14"/>
      <c r="JGD30" s="15"/>
      <c r="JGE30" s="7"/>
      <c r="JGF30" s="8"/>
      <c r="JGH30" s="10"/>
      <c r="JGI30" s="11"/>
      <c r="JGJ30" s="12"/>
      <c r="JGK30" s="13"/>
      <c r="JGL30" s="14"/>
      <c r="JGM30" s="15"/>
      <c r="JGN30" s="7"/>
      <c r="JGO30" s="8"/>
      <c r="JGQ30" s="10"/>
      <c r="JGR30" s="11"/>
      <c r="JGS30" s="12"/>
      <c r="JGT30" s="13"/>
      <c r="JGU30" s="14"/>
      <c r="JGV30" s="15"/>
      <c r="JGW30" s="7"/>
      <c r="JGX30" s="8"/>
      <c r="JGZ30" s="10"/>
      <c r="JHA30" s="11"/>
      <c r="JHB30" s="12"/>
      <c r="JHC30" s="13"/>
      <c r="JHD30" s="14"/>
      <c r="JHE30" s="15"/>
      <c r="JHF30" s="7"/>
      <c r="JHG30" s="8"/>
      <c r="JHI30" s="10"/>
      <c r="JHJ30" s="11"/>
      <c r="JHK30" s="12"/>
      <c r="JHL30" s="13"/>
      <c r="JHM30" s="14"/>
      <c r="JHN30" s="15"/>
      <c r="JHO30" s="7"/>
      <c r="JHP30" s="8"/>
      <c r="JHR30" s="10"/>
      <c r="JHS30" s="11"/>
      <c r="JHT30" s="12"/>
      <c r="JHU30" s="13"/>
      <c r="JHV30" s="14"/>
      <c r="JHW30" s="15"/>
      <c r="JHX30" s="7"/>
      <c r="JHY30" s="8"/>
      <c r="JIA30" s="10"/>
      <c r="JIB30" s="11"/>
      <c r="JIC30" s="12"/>
      <c r="JID30" s="13"/>
      <c r="JIE30" s="14"/>
      <c r="JIF30" s="15"/>
      <c r="JIG30" s="7"/>
      <c r="JIH30" s="8"/>
      <c r="JIJ30" s="10"/>
      <c r="JIK30" s="11"/>
      <c r="JIL30" s="12"/>
      <c r="JIM30" s="13"/>
      <c r="JIN30" s="14"/>
      <c r="JIO30" s="15"/>
      <c r="JIP30" s="7"/>
      <c r="JIQ30" s="8"/>
      <c r="JIS30" s="10"/>
      <c r="JIT30" s="11"/>
      <c r="JIU30" s="12"/>
      <c r="JIV30" s="13"/>
      <c r="JIW30" s="14"/>
      <c r="JIX30" s="15"/>
      <c r="JIY30" s="7"/>
      <c r="JIZ30" s="8"/>
      <c r="JJB30" s="10"/>
      <c r="JJC30" s="11"/>
      <c r="JJD30" s="12"/>
      <c r="JJE30" s="13"/>
      <c r="JJF30" s="14"/>
      <c r="JJG30" s="15"/>
      <c r="JJH30" s="7"/>
      <c r="JJI30" s="8"/>
      <c r="JJK30" s="10"/>
      <c r="JJL30" s="11"/>
      <c r="JJM30" s="12"/>
      <c r="JJN30" s="13"/>
      <c r="JJO30" s="14"/>
      <c r="JJP30" s="15"/>
      <c r="JJQ30" s="7"/>
      <c r="JJR30" s="8"/>
      <c r="JJT30" s="10"/>
      <c r="JJU30" s="11"/>
      <c r="JJV30" s="12"/>
      <c r="JJW30" s="13"/>
      <c r="JJX30" s="14"/>
      <c r="JJY30" s="15"/>
      <c r="JJZ30" s="7"/>
      <c r="JKA30" s="8"/>
      <c r="JKC30" s="10"/>
      <c r="JKD30" s="11"/>
      <c r="JKE30" s="12"/>
      <c r="JKF30" s="13"/>
      <c r="JKG30" s="14"/>
      <c r="JKH30" s="15"/>
      <c r="JKI30" s="7"/>
      <c r="JKJ30" s="8"/>
      <c r="JKL30" s="10"/>
      <c r="JKM30" s="11"/>
      <c r="JKN30" s="12"/>
      <c r="JKO30" s="13"/>
      <c r="JKP30" s="14"/>
      <c r="JKQ30" s="15"/>
      <c r="JKR30" s="7"/>
      <c r="JKS30" s="8"/>
      <c r="JKU30" s="10"/>
      <c r="JKV30" s="11"/>
      <c r="JKW30" s="12"/>
      <c r="JKX30" s="13"/>
      <c r="JKY30" s="14"/>
      <c r="JKZ30" s="15"/>
      <c r="JLA30" s="7"/>
      <c r="JLB30" s="8"/>
      <c r="JLD30" s="10"/>
      <c r="JLE30" s="11"/>
      <c r="JLF30" s="12"/>
      <c r="JLG30" s="13"/>
      <c r="JLH30" s="14"/>
      <c r="JLI30" s="15"/>
      <c r="JLJ30" s="7"/>
      <c r="JLK30" s="8"/>
      <c r="JLM30" s="10"/>
      <c r="JLN30" s="11"/>
      <c r="JLO30" s="12"/>
      <c r="JLP30" s="13"/>
      <c r="JLQ30" s="14"/>
      <c r="JLR30" s="15"/>
      <c r="JLS30" s="7"/>
      <c r="JLT30" s="8"/>
      <c r="JLV30" s="10"/>
      <c r="JLW30" s="11"/>
      <c r="JLX30" s="12"/>
      <c r="JLY30" s="13"/>
      <c r="JLZ30" s="14"/>
      <c r="JMA30" s="15"/>
      <c r="JMB30" s="7"/>
      <c r="JMC30" s="8"/>
      <c r="JME30" s="10"/>
      <c r="JMF30" s="11"/>
      <c r="JMG30" s="12"/>
      <c r="JMH30" s="13"/>
      <c r="JMI30" s="14"/>
      <c r="JMJ30" s="15"/>
      <c r="JMK30" s="7"/>
      <c r="JML30" s="8"/>
      <c r="JMN30" s="10"/>
      <c r="JMO30" s="11"/>
      <c r="JMP30" s="12"/>
      <c r="JMQ30" s="13"/>
      <c r="JMR30" s="14"/>
      <c r="JMS30" s="15"/>
      <c r="JMT30" s="7"/>
      <c r="JMU30" s="8"/>
      <c r="JMW30" s="10"/>
      <c r="JMX30" s="11"/>
      <c r="JMY30" s="12"/>
      <c r="JMZ30" s="13"/>
      <c r="JNA30" s="14"/>
      <c r="JNB30" s="15"/>
      <c r="JNC30" s="7"/>
      <c r="JND30" s="8"/>
      <c r="JNF30" s="10"/>
      <c r="JNG30" s="11"/>
      <c r="JNH30" s="12"/>
      <c r="JNI30" s="13"/>
      <c r="JNJ30" s="14"/>
      <c r="JNK30" s="15"/>
      <c r="JNL30" s="7"/>
      <c r="JNM30" s="8"/>
      <c r="JNO30" s="10"/>
      <c r="JNP30" s="11"/>
      <c r="JNQ30" s="12"/>
      <c r="JNR30" s="13"/>
      <c r="JNS30" s="14"/>
      <c r="JNT30" s="15"/>
      <c r="JNU30" s="7"/>
      <c r="JNV30" s="8"/>
      <c r="JNX30" s="10"/>
      <c r="JNY30" s="11"/>
      <c r="JNZ30" s="12"/>
      <c r="JOA30" s="13"/>
      <c r="JOB30" s="14"/>
      <c r="JOC30" s="15"/>
      <c r="JOD30" s="7"/>
      <c r="JOE30" s="8"/>
      <c r="JOG30" s="10"/>
      <c r="JOH30" s="11"/>
      <c r="JOI30" s="12"/>
      <c r="JOJ30" s="13"/>
      <c r="JOK30" s="14"/>
      <c r="JOL30" s="15"/>
      <c r="JOM30" s="7"/>
      <c r="JON30" s="8"/>
      <c r="JOP30" s="10"/>
      <c r="JOQ30" s="11"/>
      <c r="JOR30" s="12"/>
      <c r="JOS30" s="13"/>
      <c r="JOT30" s="14"/>
      <c r="JOU30" s="15"/>
      <c r="JOV30" s="7"/>
      <c r="JOW30" s="8"/>
      <c r="JOY30" s="10"/>
      <c r="JOZ30" s="11"/>
      <c r="JPA30" s="12"/>
      <c r="JPB30" s="13"/>
      <c r="JPC30" s="14"/>
      <c r="JPD30" s="15"/>
      <c r="JPE30" s="7"/>
      <c r="JPF30" s="8"/>
      <c r="JPH30" s="10"/>
      <c r="JPI30" s="11"/>
      <c r="JPJ30" s="12"/>
      <c r="JPK30" s="13"/>
      <c r="JPL30" s="14"/>
      <c r="JPM30" s="15"/>
      <c r="JPN30" s="7"/>
      <c r="JPO30" s="8"/>
      <c r="JPQ30" s="10"/>
      <c r="JPR30" s="11"/>
      <c r="JPS30" s="12"/>
      <c r="JPT30" s="13"/>
      <c r="JPU30" s="14"/>
      <c r="JPV30" s="15"/>
      <c r="JPW30" s="7"/>
      <c r="JPX30" s="8"/>
      <c r="JPZ30" s="10"/>
      <c r="JQA30" s="11"/>
      <c r="JQB30" s="12"/>
      <c r="JQC30" s="13"/>
      <c r="JQD30" s="14"/>
      <c r="JQE30" s="15"/>
      <c r="JQF30" s="7"/>
      <c r="JQG30" s="8"/>
      <c r="JQI30" s="10"/>
      <c r="JQJ30" s="11"/>
      <c r="JQK30" s="12"/>
      <c r="JQL30" s="13"/>
      <c r="JQM30" s="14"/>
      <c r="JQN30" s="15"/>
      <c r="JQO30" s="7"/>
      <c r="JQP30" s="8"/>
      <c r="JQR30" s="10"/>
      <c r="JQS30" s="11"/>
      <c r="JQT30" s="12"/>
      <c r="JQU30" s="13"/>
      <c r="JQV30" s="14"/>
      <c r="JQW30" s="15"/>
      <c r="JQX30" s="7"/>
      <c r="JQY30" s="8"/>
      <c r="JRA30" s="10"/>
      <c r="JRB30" s="11"/>
      <c r="JRC30" s="12"/>
      <c r="JRD30" s="13"/>
      <c r="JRE30" s="14"/>
      <c r="JRF30" s="15"/>
      <c r="JRG30" s="7"/>
      <c r="JRH30" s="8"/>
      <c r="JRJ30" s="10"/>
      <c r="JRK30" s="11"/>
      <c r="JRL30" s="12"/>
      <c r="JRM30" s="13"/>
      <c r="JRN30" s="14"/>
      <c r="JRO30" s="15"/>
      <c r="JRP30" s="7"/>
      <c r="JRQ30" s="8"/>
      <c r="JRS30" s="10"/>
      <c r="JRT30" s="11"/>
      <c r="JRU30" s="12"/>
      <c r="JRV30" s="13"/>
      <c r="JRW30" s="14"/>
      <c r="JRX30" s="15"/>
      <c r="JRY30" s="7"/>
      <c r="JRZ30" s="8"/>
      <c r="JSB30" s="10"/>
      <c r="JSC30" s="11"/>
      <c r="JSD30" s="12"/>
      <c r="JSE30" s="13"/>
      <c r="JSF30" s="14"/>
      <c r="JSG30" s="15"/>
      <c r="JSH30" s="7"/>
      <c r="JSI30" s="8"/>
      <c r="JSK30" s="10"/>
      <c r="JSL30" s="11"/>
      <c r="JSM30" s="12"/>
      <c r="JSN30" s="13"/>
      <c r="JSO30" s="14"/>
      <c r="JSP30" s="15"/>
      <c r="JSQ30" s="7"/>
      <c r="JSR30" s="8"/>
      <c r="JST30" s="10"/>
      <c r="JSU30" s="11"/>
      <c r="JSV30" s="12"/>
      <c r="JSW30" s="13"/>
      <c r="JSX30" s="14"/>
      <c r="JSY30" s="15"/>
      <c r="JSZ30" s="7"/>
      <c r="JTA30" s="8"/>
      <c r="JTC30" s="10"/>
      <c r="JTD30" s="11"/>
      <c r="JTE30" s="12"/>
      <c r="JTF30" s="13"/>
      <c r="JTG30" s="14"/>
      <c r="JTH30" s="15"/>
      <c r="JTI30" s="7"/>
      <c r="JTJ30" s="8"/>
      <c r="JTL30" s="10"/>
      <c r="JTM30" s="11"/>
      <c r="JTN30" s="12"/>
      <c r="JTO30" s="13"/>
      <c r="JTP30" s="14"/>
      <c r="JTQ30" s="15"/>
      <c r="JTR30" s="7"/>
      <c r="JTS30" s="8"/>
      <c r="JTU30" s="10"/>
      <c r="JTV30" s="11"/>
      <c r="JTW30" s="12"/>
      <c r="JTX30" s="13"/>
      <c r="JTY30" s="14"/>
      <c r="JTZ30" s="15"/>
      <c r="JUA30" s="7"/>
      <c r="JUB30" s="8"/>
      <c r="JUD30" s="10"/>
      <c r="JUE30" s="11"/>
      <c r="JUF30" s="12"/>
      <c r="JUG30" s="13"/>
      <c r="JUH30" s="14"/>
      <c r="JUI30" s="15"/>
      <c r="JUJ30" s="7"/>
      <c r="JUK30" s="8"/>
      <c r="JUM30" s="10"/>
      <c r="JUN30" s="11"/>
      <c r="JUO30" s="12"/>
      <c r="JUP30" s="13"/>
      <c r="JUQ30" s="14"/>
      <c r="JUR30" s="15"/>
      <c r="JUS30" s="7"/>
      <c r="JUT30" s="8"/>
      <c r="JUV30" s="10"/>
      <c r="JUW30" s="11"/>
      <c r="JUX30" s="12"/>
      <c r="JUY30" s="13"/>
      <c r="JUZ30" s="14"/>
      <c r="JVA30" s="15"/>
      <c r="JVB30" s="7"/>
      <c r="JVC30" s="8"/>
      <c r="JVE30" s="10"/>
      <c r="JVF30" s="11"/>
      <c r="JVG30" s="12"/>
      <c r="JVH30" s="13"/>
      <c r="JVI30" s="14"/>
      <c r="JVJ30" s="15"/>
      <c r="JVK30" s="7"/>
      <c r="JVL30" s="8"/>
      <c r="JVN30" s="10"/>
      <c r="JVO30" s="11"/>
      <c r="JVP30" s="12"/>
      <c r="JVQ30" s="13"/>
      <c r="JVR30" s="14"/>
      <c r="JVS30" s="15"/>
      <c r="JVT30" s="7"/>
      <c r="JVU30" s="8"/>
      <c r="JVW30" s="10"/>
      <c r="JVX30" s="11"/>
      <c r="JVY30" s="12"/>
      <c r="JVZ30" s="13"/>
      <c r="JWA30" s="14"/>
      <c r="JWB30" s="15"/>
      <c r="JWC30" s="7"/>
      <c r="JWD30" s="8"/>
      <c r="JWF30" s="10"/>
      <c r="JWG30" s="11"/>
      <c r="JWH30" s="12"/>
      <c r="JWI30" s="13"/>
      <c r="JWJ30" s="14"/>
      <c r="JWK30" s="15"/>
      <c r="JWL30" s="7"/>
      <c r="JWM30" s="8"/>
      <c r="JWO30" s="10"/>
      <c r="JWP30" s="11"/>
      <c r="JWQ30" s="12"/>
      <c r="JWR30" s="13"/>
      <c r="JWS30" s="14"/>
      <c r="JWT30" s="15"/>
      <c r="JWU30" s="7"/>
      <c r="JWV30" s="8"/>
      <c r="JWX30" s="10"/>
      <c r="JWY30" s="11"/>
      <c r="JWZ30" s="12"/>
      <c r="JXA30" s="13"/>
      <c r="JXB30" s="14"/>
      <c r="JXC30" s="15"/>
      <c r="JXD30" s="7"/>
      <c r="JXE30" s="8"/>
      <c r="JXG30" s="10"/>
      <c r="JXH30" s="11"/>
      <c r="JXI30" s="12"/>
      <c r="JXJ30" s="13"/>
      <c r="JXK30" s="14"/>
      <c r="JXL30" s="15"/>
      <c r="JXM30" s="7"/>
      <c r="JXN30" s="8"/>
      <c r="JXP30" s="10"/>
      <c r="JXQ30" s="11"/>
      <c r="JXR30" s="12"/>
      <c r="JXS30" s="13"/>
      <c r="JXT30" s="14"/>
      <c r="JXU30" s="15"/>
      <c r="JXV30" s="7"/>
      <c r="JXW30" s="8"/>
      <c r="JXY30" s="10"/>
      <c r="JXZ30" s="11"/>
      <c r="JYA30" s="12"/>
      <c r="JYB30" s="13"/>
      <c r="JYC30" s="14"/>
      <c r="JYD30" s="15"/>
      <c r="JYE30" s="7"/>
      <c r="JYF30" s="8"/>
      <c r="JYH30" s="10"/>
      <c r="JYI30" s="11"/>
      <c r="JYJ30" s="12"/>
      <c r="JYK30" s="13"/>
      <c r="JYL30" s="14"/>
      <c r="JYM30" s="15"/>
      <c r="JYN30" s="7"/>
      <c r="JYO30" s="8"/>
      <c r="JYQ30" s="10"/>
      <c r="JYR30" s="11"/>
      <c r="JYS30" s="12"/>
      <c r="JYT30" s="13"/>
      <c r="JYU30" s="14"/>
      <c r="JYV30" s="15"/>
      <c r="JYW30" s="7"/>
      <c r="JYX30" s="8"/>
      <c r="JYZ30" s="10"/>
      <c r="JZA30" s="11"/>
      <c r="JZB30" s="12"/>
      <c r="JZC30" s="13"/>
      <c r="JZD30" s="14"/>
      <c r="JZE30" s="15"/>
      <c r="JZF30" s="7"/>
      <c r="JZG30" s="8"/>
      <c r="JZI30" s="10"/>
      <c r="JZJ30" s="11"/>
      <c r="JZK30" s="12"/>
      <c r="JZL30" s="13"/>
      <c r="JZM30" s="14"/>
      <c r="JZN30" s="15"/>
      <c r="JZO30" s="7"/>
      <c r="JZP30" s="8"/>
      <c r="JZR30" s="10"/>
      <c r="JZS30" s="11"/>
      <c r="JZT30" s="12"/>
      <c r="JZU30" s="13"/>
      <c r="JZV30" s="14"/>
      <c r="JZW30" s="15"/>
      <c r="JZX30" s="7"/>
      <c r="JZY30" s="8"/>
      <c r="KAA30" s="10"/>
      <c r="KAB30" s="11"/>
      <c r="KAC30" s="12"/>
      <c r="KAD30" s="13"/>
      <c r="KAE30" s="14"/>
      <c r="KAF30" s="15"/>
      <c r="KAG30" s="7"/>
      <c r="KAH30" s="8"/>
      <c r="KAJ30" s="10"/>
      <c r="KAK30" s="11"/>
      <c r="KAL30" s="12"/>
      <c r="KAM30" s="13"/>
      <c r="KAN30" s="14"/>
      <c r="KAO30" s="15"/>
      <c r="KAP30" s="7"/>
      <c r="KAQ30" s="8"/>
      <c r="KAS30" s="10"/>
      <c r="KAT30" s="11"/>
      <c r="KAU30" s="12"/>
      <c r="KAV30" s="13"/>
      <c r="KAW30" s="14"/>
      <c r="KAX30" s="15"/>
      <c r="KAY30" s="7"/>
      <c r="KAZ30" s="8"/>
      <c r="KBB30" s="10"/>
      <c r="KBC30" s="11"/>
      <c r="KBD30" s="12"/>
      <c r="KBE30" s="13"/>
      <c r="KBF30" s="14"/>
      <c r="KBG30" s="15"/>
      <c r="KBH30" s="7"/>
      <c r="KBI30" s="8"/>
      <c r="KBK30" s="10"/>
      <c r="KBL30" s="11"/>
      <c r="KBM30" s="12"/>
      <c r="KBN30" s="13"/>
      <c r="KBO30" s="14"/>
      <c r="KBP30" s="15"/>
      <c r="KBQ30" s="7"/>
      <c r="KBR30" s="8"/>
      <c r="KBT30" s="10"/>
      <c r="KBU30" s="11"/>
      <c r="KBV30" s="12"/>
      <c r="KBW30" s="13"/>
      <c r="KBX30" s="14"/>
      <c r="KBY30" s="15"/>
      <c r="KBZ30" s="7"/>
      <c r="KCA30" s="8"/>
      <c r="KCC30" s="10"/>
      <c r="KCD30" s="11"/>
      <c r="KCE30" s="12"/>
      <c r="KCF30" s="13"/>
      <c r="KCG30" s="14"/>
      <c r="KCH30" s="15"/>
      <c r="KCI30" s="7"/>
      <c r="KCJ30" s="8"/>
      <c r="KCL30" s="10"/>
      <c r="KCM30" s="11"/>
      <c r="KCN30" s="12"/>
      <c r="KCO30" s="13"/>
      <c r="KCP30" s="14"/>
      <c r="KCQ30" s="15"/>
      <c r="KCR30" s="7"/>
      <c r="KCS30" s="8"/>
      <c r="KCU30" s="10"/>
      <c r="KCV30" s="11"/>
      <c r="KCW30" s="12"/>
      <c r="KCX30" s="13"/>
      <c r="KCY30" s="14"/>
      <c r="KCZ30" s="15"/>
      <c r="KDA30" s="7"/>
      <c r="KDB30" s="8"/>
      <c r="KDD30" s="10"/>
      <c r="KDE30" s="11"/>
      <c r="KDF30" s="12"/>
      <c r="KDG30" s="13"/>
      <c r="KDH30" s="14"/>
      <c r="KDI30" s="15"/>
      <c r="KDJ30" s="7"/>
      <c r="KDK30" s="8"/>
      <c r="KDM30" s="10"/>
      <c r="KDN30" s="11"/>
      <c r="KDO30" s="12"/>
      <c r="KDP30" s="13"/>
      <c r="KDQ30" s="14"/>
      <c r="KDR30" s="15"/>
      <c r="KDS30" s="7"/>
      <c r="KDT30" s="8"/>
      <c r="KDV30" s="10"/>
      <c r="KDW30" s="11"/>
      <c r="KDX30" s="12"/>
      <c r="KDY30" s="13"/>
      <c r="KDZ30" s="14"/>
      <c r="KEA30" s="15"/>
      <c r="KEB30" s="7"/>
      <c r="KEC30" s="8"/>
      <c r="KEE30" s="10"/>
      <c r="KEF30" s="11"/>
      <c r="KEG30" s="12"/>
      <c r="KEH30" s="13"/>
      <c r="KEI30" s="14"/>
      <c r="KEJ30" s="15"/>
      <c r="KEK30" s="7"/>
      <c r="KEL30" s="8"/>
      <c r="KEN30" s="10"/>
      <c r="KEO30" s="11"/>
      <c r="KEP30" s="12"/>
      <c r="KEQ30" s="13"/>
      <c r="KER30" s="14"/>
      <c r="KES30" s="15"/>
      <c r="KET30" s="7"/>
      <c r="KEU30" s="8"/>
      <c r="KEW30" s="10"/>
      <c r="KEX30" s="11"/>
      <c r="KEY30" s="12"/>
      <c r="KEZ30" s="13"/>
      <c r="KFA30" s="14"/>
      <c r="KFB30" s="15"/>
      <c r="KFC30" s="7"/>
      <c r="KFD30" s="8"/>
      <c r="KFF30" s="10"/>
      <c r="KFG30" s="11"/>
      <c r="KFH30" s="12"/>
      <c r="KFI30" s="13"/>
      <c r="KFJ30" s="14"/>
      <c r="KFK30" s="15"/>
      <c r="KFL30" s="7"/>
      <c r="KFM30" s="8"/>
      <c r="KFO30" s="10"/>
      <c r="KFP30" s="11"/>
      <c r="KFQ30" s="12"/>
      <c r="KFR30" s="13"/>
      <c r="KFS30" s="14"/>
      <c r="KFT30" s="15"/>
      <c r="KFU30" s="7"/>
      <c r="KFV30" s="8"/>
      <c r="KFX30" s="10"/>
      <c r="KFY30" s="11"/>
      <c r="KFZ30" s="12"/>
      <c r="KGA30" s="13"/>
      <c r="KGB30" s="14"/>
      <c r="KGC30" s="15"/>
      <c r="KGD30" s="7"/>
      <c r="KGE30" s="8"/>
      <c r="KGG30" s="10"/>
      <c r="KGH30" s="11"/>
      <c r="KGI30" s="12"/>
      <c r="KGJ30" s="13"/>
      <c r="KGK30" s="14"/>
      <c r="KGL30" s="15"/>
      <c r="KGM30" s="7"/>
      <c r="KGN30" s="8"/>
      <c r="KGP30" s="10"/>
      <c r="KGQ30" s="11"/>
      <c r="KGR30" s="12"/>
      <c r="KGS30" s="13"/>
      <c r="KGT30" s="14"/>
      <c r="KGU30" s="15"/>
      <c r="KGV30" s="7"/>
      <c r="KGW30" s="8"/>
      <c r="KGY30" s="10"/>
      <c r="KGZ30" s="11"/>
      <c r="KHA30" s="12"/>
      <c r="KHB30" s="13"/>
      <c r="KHC30" s="14"/>
      <c r="KHD30" s="15"/>
      <c r="KHE30" s="7"/>
      <c r="KHF30" s="8"/>
      <c r="KHH30" s="10"/>
      <c r="KHI30" s="11"/>
      <c r="KHJ30" s="12"/>
      <c r="KHK30" s="13"/>
      <c r="KHL30" s="14"/>
      <c r="KHM30" s="15"/>
      <c r="KHN30" s="7"/>
      <c r="KHO30" s="8"/>
      <c r="KHQ30" s="10"/>
      <c r="KHR30" s="11"/>
      <c r="KHS30" s="12"/>
      <c r="KHT30" s="13"/>
      <c r="KHU30" s="14"/>
      <c r="KHV30" s="15"/>
      <c r="KHW30" s="7"/>
      <c r="KHX30" s="8"/>
      <c r="KHZ30" s="10"/>
      <c r="KIA30" s="11"/>
      <c r="KIB30" s="12"/>
      <c r="KIC30" s="13"/>
      <c r="KID30" s="14"/>
      <c r="KIE30" s="15"/>
      <c r="KIF30" s="7"/>
      <c r="KIG30" s="8"/>
      <c r="KII30" s="10"/>
      <c r="KIJ30" s="11"/>
      <c r="KIK30" s="12"/>
      <c r="KIL30" s="13"/>
      <c r="KIM30" s="14"/>
      <c r="KIN30" s="15"/>
      <c r="KIO30" s="7"/>
      <c r="KIP30" s="8"/>
      <c r="KIR30" s="10"/>
      <c r="KIS30" s="11"/>
      <c r="KIT30" s="12"/>
      <c r="KIU30" s="13"/>
      <c r="KIV30" s="14"/>
      <c r="KIW30" s="15"/>
      <c r="KIX30" s="7"/>
      <c r="KIY30" s="8"/>
      <c r="KJA30" s="10"/>
      <c r="KJB30" s="11"/>
      <c r="KJC30" s="12"/>
      <c r="KJD30" s="13"/>
      <c r="KJE30" s="14"/>
      <c r="KJF30" s="15"/>
      <c r="KJG30" s="7"/>
      <c r="KJH30" s="8"/>
      <c r="KJJ30" s="10"/>
      <c r="KJK30" s="11"/>
      <c r="KJL30" s="12"/>
      <c r="KJM30" s="13"/>
      <c r="KJN30" s="14"/>
      <c r="KJO30" s="15"/>
      <c r="KJP30" s="7"/>
      <c r="KJQ30" s="8"/>
      <c r="KJS30" s="10"/>
      <c r="KJT30" s="11"/>
      <c r="KJU30" s="12"/>
      <c r="KJV30" s="13"/>
      <c r="KJW30" s="14"/>
      <c r="KJX30" s="15"/>
      <c r="KJY30" s="7"/>
      <c r="KJZ30" s="8"/>
      <c r="KKB30" s="10"/>
      <c r="KKC30" s="11"/>
      <c r="KKD30" s="12"/>
      <c r="KKE30" s="13"/>
      <c r="KKF30" s="14"/>
      <c r="KKG30" s="15"/>
      <c r="KKH30" s="7"/>
      <c r="KKI30" s="8"/>
      <c r="KKK30" s="10"/>
      <c r="KKL30" s="11"/>
      <c r="KKM30" s="12"/>
      <c r="KKN30" s="13"/>
      <c r="KKO30" s="14"/>
      <c r="KKP30" s="15"/>
      <c r="KKQ30" s="7"/>
      <c r="KKR30" s="8"/>
      <c r="KKT30" s="10"/>
      <c r="KKU30" s="11"/>
      <c r="KKV30" s="12"/>
      <c r="KKW30" s="13"/>
      <c r="KKX30" s="14"/>
      <c r="KKY30" s="15"/>
      <c r="KKZ30" s="7"/>
      <c r="KLA30" s="8"/>
      <c r="KLC30" s="10"/>
      <c r="KLD30" s="11"/>
      <c r="KLE30" s="12"/>
      <c r="KLF30" s="13"/>
      <c r="KLG30" s="14"/>
      <c r="KLH30" s="15"/>
      <c r="KLI30" s="7"/>
      <c r="KLJ30" s="8"/>
      <c r="KLL30" s="10"/>
      <c r="KLM30" s="11"/>
      <c r="KLN30" s="12"/>
      <c r="KLO30" s="13"/>
      <c r="KLP30" s="14"/>
      <c r="KLQ30" s="15"/>
      <c r="KLR30" s="7"/>
      <c r="KLS30" s="8"/>
      <c r="KLU30" s="10"/>
      <c r="KLV30" s="11"/>
      <c r="KLW30" s="12"/>
      <c r="KLX30" s="13"/>
      <c r="KLY30" s="14"/>
      <c r="KLZ30" s="15"/>
      <c r="KMA30" s="7"/>
      <c r="KMB30" s="8"/>
      <c r="KMD30" s="10"/>
      <c r="KME30" s="11"/>
      <c r="KMF30" s="12"/>
      <c r="KMG30" s="13"/>
      <c r="KMH30" s="14"/>
      <c r="KMI30" s="15"/>
      <c r="KMJ30" s="7"/>
      <c r="KMK30" s="8"/>
      <c r="KMM30" s="10"/>
      <c r="KMN30" s="11"/>
      <c r="KMO30" s="12"/>
      <c r="KMP30" s="13"/>
      <c r="KMQ30" s="14"/>
      <c r="KMR30" s="15"/>
      <c r="KMS30" s="7"/>
      <c r="KMT30" s="8"/>
      <c r="KMV30" s="10"/>
      <c r="KMW30" s="11"/>
      <c r="KMX30" s="12"/>
      <c r="KMY30" s="13"/>
      <c r="KMZ30" s="14"/>
      <c r="KNA30" s="15"/>
      <c r="KNB30" s="7"/>
      <c r="KNC30" s="8"/>
      <c r="KNE30" s="10"/>
      <c r="KNF30" s="11"/>
      <c r="KNG30" s="12"/>
      <c r="KNH30" s="13"/>
      <c r="KNI30" s="14"/>
      <c r="KNJ30" s="15"/>
      <c r="KNK30" s="7"/>
      <c r="KNL30" s="8"/>
      <c r="KNN30" s="10"/>
      <c r="KNO30" s="11"/>
      <c r="KNP30" s="12"/>
      <c r="KNQ30" s="13"/>
      <c r="KNR30" s="14"/>
      <c r="KNS30" s="15"/>
      <c r="KNT30" s="7"/>
      <c r="KNU30" s="8"/>
      <c r="KNW30" s="10"/>
      <c r="KNX30" s="11"/>
      <c r="KNY30" s="12"/>
      <c r="KNZ30" s="13"/>
      <c r="KOA30" s="14"/>
      <c r="KOB30" s="15"/>
      <c r="KOC30" s="7"/>
      <c r="KOD30" s="8"/>
      <c r="KOF30" s="10"/>
      <c r="KOG30" s="11"/>
      <c r="KOH30" s="12"/>
      <c r="KOI30" s="13"/>
      <c r="KOJ30" s="14"/>
      <c r="KOK30" s="15"/>
      <c r="KOL30" s="7"/>
      <c r="KOM30" s="8"/>
      <c r="KOO30" s="10"/>
      <c r="KOP30" s="11"/>
      <c r="KOQ30" s="12"/>
      <c r="KOR30" s="13"/>
      <c r="KOS30" s="14"/>
      <c r="KOT30" s="15"/>
      <c r="KOU30" s="7"/>
      <c r="KOV30" s="8"/>
      <c r="KOX30" s="10"/>
      <c r="KOY30" s="11"/>
      <c r="KOZ30" s="12"/>
      <c r="KPA30" s="13"/>
      <c r="KPB30" s="14"/>
      <c r="KPC30" s="15"/>
      <c r="KPD30" s="7"/>
      <c r="KPE30" s="8"/>
      <c r="KPG30" s="10"/>
      <c r="KPH30" s="11"/>
      <c r="KPI30" s="12"/>
      <c r="KPJ30" s="13"/>
      <c r="KPK30" s="14"/>
      <c r="KPL30" s="15"/>
      <c r="KPM30" s="7"/>
      <c r="KPN30" s="8"/>
      <c r="KPP30" s="10"/>
      <c r="KPQ30" s="11"/>
      <c r="KPR30" s="12"/>
      <c r="KPS30" s="13"/>
      <c r="KPT30" s="14"/>
      <c r="KPU30" s="15"/>
      <c r="KPV30" s="7"/>
      <c r="KPW30" s="8"/>
      <c r="KPY30" s="10"/>
      <c r="KPZ30" s="11"/>
      <c r="KQA30" s="12"/>
      <c r="KQB30" s="13"/>
      <c r="KQC30" s="14"/>
      <c r="KQD30" s="15"/>
      <c r="KQE30" s="7"/>
      <c r="KQF30" s="8"/>
      <c r="KQH30" s="10"/>
      <c r="KQI30" s="11"/>
      <c r="KQJ30" s="12"/>
      <c r="KQK30" s="13"/>
      <c r="KQL30" s="14"/>
      <c r="KQM30" s="15"/>
      <c r="KQN30" s="7"/>
      <c r="KQO30" s="8"/>
      <c r="KQQ30" s="10"/>
      <c r="KQR30" s="11"/>
      <c r="KQS30" s="12"/>
      <c r="KQT30" s="13"/>
      <c r="KQU30" s="14"/>
      <c r="KQV30" s="15"/>
      <c r="KQW30" s="7"/>
      <c r="KQX30" s="8"/>
      <c r="KQZ30" s="10"/>
      <c r="KRA30" s="11"/>
      <c r="KRB30" s="12"/>
      <c r="KRC30" s="13"/>
      <c r="KRD30" s="14"/>
      <c r="KRE30" s="15"/>
      <c r="KRF30" s="7"/>
      <c r="KRG30" s="8"/>
      <c r="KRI30" s="10"/>
      <c r="KRJ30" s="11"/>
      <c r="KRK30" s="12"/>
      <c r="KRL30" s="13"/>
      <c r="KRM30" s="14"/>
      <c r="KRN30" s="15"/>
      <c r="KRO30" s="7"/>
      <c r="KRP30" s="8"/>
      <c r="KRR30" s="10"/>
      <c r="KRS30" s="11"/>
      <c r="KRT30" s="12"/>
      <c r="KRU30" s="13"/>
      <c r="KRV30" s="14"/>
      <c r="KRW30" s="15"/>
      <c r="KRX30" s="7"/>
      <c r="KRY30" s="8"/>
      <c r="KSA30" s="10"/>
      <c r="KSB30" s="11"/>
      <c r="KSC30" s="12"/>
      <c r="KSD30" s="13"/>
      <c r="KSE30" s="14"/>
      <c r="KSF30" s="15"/>
      <c r="KSG30" s="7"/>
      <c r="KSH30" s="8"/>
      <c r="KSJ30" s="10"/>
      <c r="KSK30" s="11"/>
      <c r="KSL30" s="12"/>
      <c r="KSM30" s="13"/>
      <c r="KSN30" s="14"/>
      <c r="KSO30" s="15"/>
      <c r="KSP30" s="7"/>
      <c r="KSQ30" s="8"/>
      <c r="KSS30" s="10"/>
      <c r="KST30" s="11"/>
      <c r="KSU30" s="12"/>
      <c r="KSV30" s="13"/>
      <c r="KSW30" s="14"/>
      <c r="KSX30" s="15"/>
      <c r="KSY30" s="7"/>
      <c r="KSZ30" s="8"/>
      <c r="KTB30" s="10"/>
      <c r="KTC30" s="11"/>
      <c r="KTD30" s="12"/>
      <c r="KTE30" s="13"/>
      <c r="KTF30" s="14"/>
      <c r="KTG30" s="15"/>
      <c r="KTH30" s="7"/>
      <c r="KTI30" s="8"/>
      <c r="KTK30" s="10"/>
      <c r="KTL30" s="11"/>
      <c r="KTM30" s="12"/>
      <c r="KTN30" s="13"/>
      <c r="KTO30" s="14"/>
      <c r="KTP30" s="15"/>
      <c r="KTQ30" s="7"/>
      <c r="KTR30" s="8"/>
      <c r="KTT30" s="10"/>
      <c r="KTU30" s="11"/>
      <c r="KTV30" s="12"/>
      <c r="KTW30" s="13"/>
      <c r="KTX30" s="14"/>
      <c r="KTY30" s="15"/>
      <c r="KTZ30" s="7"/>
      <c r="KUA30" s="8"/>
      <c r="KUC30" s="10"/>
      <c r="KUD30" s="11"/>
      <c r="KUE30" s="12"/>
      <c r="KUF30" s="13"/>
      <c r="KUG30" s="14"/>
      <c r="KUH30" s="15"/>
      <c r="KUI30" s="7"/>
      <c r="KUJ30" s="8"/>
      <c r="KUL30" s="10"/>
      <c r="KUM30" s="11"/>
      <c r="KUN30" s="12"/>
      <c r="KUO30" s="13"/>
      <c r="KUP30" s="14"/>
      <c r="KUQ30" s="15"/>
      <c r="KUR30" s="7"/>
      <c r="KUS30" s="8"/>
      <c r="KUU30" s="10"/>
      <c r="KUV30" s="11"/>
      <c r="KUW30" s="12"/>
      <c r="KUX30" s="13"/>
      <c r="KUY30" s="14"/>
      <c r="KUZ30" s="15"/>
      <c r="KVA30" s="7"/>
      <c r="KVB30" s="8"/>
      <c r="KVD30" s="10"/>
      <c r="KVE30" s="11"/>
      <c r="KVF30" s="12"/>
      <c r="KVG30" s="13"/>
      <c r="KVH30" s="14"/>
      <c r="KVI30" s="15"/>
      <c r="KVJ30" s="7"/>
      <c r="KVK30" s="8"/>
      <c r="KVM30" s="10"/>
      <c r="KVN30" s="11"/>
      <c r="KVO30" s="12"/>
      <c r="KVP30" s="13"/>
      <c r="KVQ30" s="14"/>
      <c r="KVR30" s="15"/>
      <c r="KVS30" s="7"/>
      <c r="KVT30" s="8"/>
      <c r="KVV30" s="10"/>
      <c r="KVW30" s="11"/>
      <c r="KVX30" s="12"/>
      <c r="KVY30" s="13"/>
      <c r="KVZ30" s="14"/>
      <c r="KWA30" s="15"/>
      <c r="KWB30" s="7"/>
      <c r="KWC30" s="8"/>
      <c r="KWE30" s="10"/>
      <c r="KWF30" s="11"/>
      <c r="KWG30" s="12"/>
      <c r="KWH30" s="13"/>
      <c r="KWI30" s="14"/>
      <c r="KWJ30" s="15"/>
      <c r="KWK30" s="7"/>
      <c r="KWL30" s="8"/>
      <c r="KWN30" s="10"/>
      <c r="KWO30" s="11"/>
      <c r="KWP30" s="12"/>
      <c r="KWQ30" s="13"/>
      <c r="KWR30" s="14"/>
      <c r="KWS30" s="15"/>
      <c r="KWT30" s="7"/>
      <c r="KWU30" s="8"/>
      <c r="KWW30" s="10"/>
      <c r="KWX30" s="11"/>
      <c r="KWY30" s="12"/>
      <c r="KWZ30" s="13"/>
      <c r="KXA30" s="14"/>
      <c r="KXB30" s="15"/>
      <c r="KXC30" s="7"/>
      <c r="KXD30" s="8"/>
      <c r="KXF30" s="10"/>
      <c r="KXG30" s="11"/>
      <c r="KXH30" s="12"/>
      <c r="KXI30" s="13"/>
      <c r="KXJ30" s="14"/>
      <c r="KXK30" s="15"/>
      <c r="KXL30" s="7"/>
      <c r="KXM30" s="8"/>
      <c r="KXO30" s="10"/>
      <c r="KXP30" s="11"/>
      <c r="KXQ30" s="12"/>
      <c r="KXR30" s="13"/>
      <c r="KXS30" s="14"/>
      <c r="KXT30" s="15"/>
      <c r="KXU30" s="7"/>
      <c r="KXV30" s="8"/>
      <c r="KXX30" s="10"/>
      <c r="KXY30" s="11"/>
      <c r="KXZ30" s="12"/>
      <c r="KYA30" s="13"/>
      <c r="KYB30" s="14"/>
      <c r="KYC30" s="15"/>
      <c r="KYD30" s="7"/>
      <c r="KYE30" s="8"/>
      <c r="KYG30" s="10"/>
      <c r="KYH30" s="11"/>
      <c r="KYI30" s="12"/>
      <c r="KYJ30" s="13"/>
      <c r="KYK30" s="14"/>
      <c r="KYL30" s="15"/>
      <c r="KYM30" s="7"/>
      <c r="KYN30" s="8"/>
      <c r="KYP30" s="10"/>
      <c r="KYQ30" s="11"/>
      <c r="KYR30" s="12"/>
      <c r="KYS30" s="13"/>
      <c r="KYT30" s="14"/>
      <c r="KYU30" s="15"/>
      <c r="KYV30" s="7"/>
      <c r="KYW30" s="8"/>
      <c r="KYY30" s="10"/>
      <c r="KYZ30" s="11"/>
      <c r="KZA30" s="12"/>
      <c r="KZB30" s="13"/>
      <c r="KZC30" s="14"/>
      <c r="KZD30" s="15"/>
      <c r="KZE30" s="7"/>
      <c r="KZF30" s="8"/>
      <c r="KZH30" s="10"/>
      <c r="KZI30" s="11"/>
      <c r="KZJ30" s="12"/>
      <c r="KZK30" s="13"/>
      <c r="KZL30" s="14"/>
      <c r="KZM30" s="15"/>
      <c r="KZN30" s="7"/>
      <c r="KZO30" s="8"/>
      <c r="KZQ30" s="10"/>
      <c r="KZR30" s="11"/>
      <c r="KZS30" s="12"/>
      <c r="KZT30" s="13"/>
      <c r="KZU30" s="14"/>
      <c r="KZV30" s="15"/>
      <c r="KZW30" s="7"/>
      <c r="KZX30" s="8"/>
      <c r="KZZ30" s="10"/>
      <c r="LAA30" s="11"/>
      <c r="LAB30" s="12"/>
      <c r="LAC30" s="13"/>
      <c r="LAD30" s="14"/>
      <c r="LAE30" s="15"/>
      <c r="LAF30" s="7"/>
      <c r="LAG30" s="8"/>
      <c r="LAI30" s="10"/>
      <c r="LAJ30" s="11"/>
      <c r="LAK30" s="12"/>
      <c r="LAL30" s="13"/>
      <c r="LAM30" s="14"/>
      <c r="LAN30" s="15"/>
      <c r="LAO30" s="7"/>
      <c r="LAP30" s="8"/>
      <c r="LAR30" s="10"/>
      <c r="LAS30" s="11"/>
      <c r="LAT30" s="12"/>
      <c r="LAU30" s="13"/>
      <c r="LAV30" s="14"/>
      <c r="LAW30" s="15"/>
      <c r="LAX30" s="7"/>
      <c r="LAY30" s="8"/>
      <c r="LBA30" s="10"/>
      <c r="LBB30" s="11"/>
      <c r="LBC30" s="12"/>
      <c r="LBD30" s="13"/>
      <c r="LBE30" s="14"/>
      <c r="LBF30" s="15"/>
      <c r="LBG30" s="7"/>
      <c r="LBH30" s="8"/>
      <c r="LBJ30" s="10"/>
      <c r="LBK30" s="11"/>
      <c r="LBL30" s="12"/>
      <c r="LBM30" s="13"/>
      <c r="LBN30" s="14"/>
      <c r="LBO30" s="15"/>
      <c r="LBP30" s="7"/>
      <c r="LBQ30" s="8"/>
      <c r="LBS30" s="10"/>
      <c r="LBT30" s="11"/>
      <c r="LBU30" s="12"/>
      <c r="LBV30" s="13"/>
      <c r="LBW30" s="14"/>
      <c r="LBX30" s="15"/>
      <c r="LBY30" s="7"/>
      <c r="LBZ30" s="8"/>
      <c r="LCB30" s="10"/>
      <c r="LCC30" s="11"/>
      <c r="LCD30" s="12"/>
      <c r="LCE30" s="13"/>
      <c r="LCF30" s="14"/>
      <c r="LCG30" s="15"/>
      <c r="LCH30" s="7"/>
      <c r="LCI30" s="8"/>
      <c r="LCK30" s="10"/>
      <c r="LCL30" s="11"/>
      <c r="LCM30" s="12"/>
      <c r="LCN30" s="13"/>
      <c r="LCO30" s="14"/>
      <c r="LCP30" s="15"/>
      <c r="LCQ30" s="7"/>
      <c r="LCR30" s="8"/>
      <c r="LCT30" s="10"/>
      <c r="LCU30" s="11"/>
      <c r="LCV30" s="12"/>
      <c r="LCW30" s="13"/>
      <c r="LCX30" s="14"/>
      <c r="LCY30" s="15"/>
      <c r="LCZ30" s="7"/>
      <c r="LDA30" s="8"/>
      <c r="LDC30" s="10"/>
      <c r="LDD30" s="11"/>
      <c r="LDE30" s="12"/>
      <c r="LDF30" s="13"/>
      <c r="LDG30" s="14"/>
      <c r="LDH30" s="15"/>
      <c r="LDI30" s="7"/>
      <c r="LDJ30" s="8"/>
      <c r="LDL30" s="10"/>
      <c r="LDM30" s="11"/>
      <c r="LDN30" s="12"/>
      <c r="LDO30" s="13"/>
      <c r="LDP30" s="14"/>
      <c r="LDQ30" s="15"/>
      <c r="LDR30" s="7"/>
      <c r="LDS30" s="8"/>
      <c r="LDU30" s="10"/>
      <c r="LDV30" s="11"/>
      <c r="LDW30" s="12"/>
      <c r="LDX30" s="13"/>
      <c r="LDY30" s="14"/>
      <c r="LDZ30" s="15"/>
      <c r="LEA30" s="7"/>
      <c r="LEB30" s="8"/>
      <c r="LED30" s="10"/>
      <c r="LEE30" s="11"/>
      <c r="LEF30" s="12"/>
      <c r="LEG30" s="13"/>
      <c r="LEH30" s="14"/>
      <c r="LEI30" s="15"/>
      <c r="LEJ30" s="7"/>
      <c r="LEK30" s="8"/>
      <c r="LEM30" s="10"/>
      <c r="LEN30" s="11"/>
      <c r="LEO30" s="12"/>
      <c r="LEP30" s="13"/>
      <c r="LEQ30" s="14"/>
      <c r="LER30" s="15"/>
      <c r="LES30" s="7"/>
      <c r="LET30" s="8"/>
      <c r="LEV30" s="10"/>
      <c r="LEW30" s="11"/>
      <c r="LEX30" s="12"/>
      <c r="LEY30" s="13"/>
      <c r="LEZ30" s="14"/>
      <c r="LFA30" s="15"/>
      <c r="LFB30" s="7"/>
      <c r="LFC30" s="8"/>
      <c r="LFE30" s="10"/>
      <c r="LFF30" s="11"/>
      <c r="LFG30" s="12"/>
      <c r="LFH30" s="13"/>
      <c r="LFI30" s="14"/>
      <c r="LFJ30" s="15"/>
      <c r="LFK30" s="7"/>
      <c r="LFL30" s="8"/>
      <c r="LFN30" s="10"/>
      <c r="LFO30" s="11"/>
      <c r="LFP30" s="12"/>
      <c r="LFQ30" s="13"/>
      <c r="LFR30" s="14"/>
      <c r="LFS30" s="15"/>
      <c r="LFT30" s="7"/>
      <c r="LFU30" s="8"/>
      <c r="LFW30" s="10"/>
      <c r="LFX30" s="11"/>
      <c r="LFY30" s="12"/>
      <c r="LFZ30" s="13"/>
      <c r="LGA30" s="14"/>
      <c r="LGB30" s="15"/>
      <c r="LGC30" s="7"/>
      <c r="LGD30" s="8"/>
      <c r="LGF30" s="10"/>
      <c r="LGG30" s="11"/>
      <c r="LGH30" s="12"/>
      <c r="LGI30" s="13"/>
      <c r="LGJ30" s="14"/>
      <c r="LGK30" s="15"/>
      <c r="LGL30" s="7"/>
      <c r="LGM30" s="8"/>
      <c r="LGO30" s="10"/>
      <c r="LGP30" s="11"/>
      <c r="LGQ30" s="12"/>
      <c r="LGR30" s="13"/>
      <c r="LGS30" s="14"/>
      <c r="LGT30" s="15"/>
      <c r="LGU30" s="7"/>
      <c r="LGV30" s="8"/>
      <c r="LGX30" s="10"/>
      <c r="LGY30" s="11"/>
      <c r="LGZ30" s="12"/>
      <c r="LHA30" s="13"/>
      <c r="LHB30" s="14"/>
      <c r="LHC30" s="15"/>
      <c r="LHD30" s="7"/>
      <c r="LHE30" s="8"/>
      <c r="LHG30" s="10"/>
      <c r="LHH30" s="11"/>
      <c r="LHI30" s="12"/>
      <c r="LHJ30" s="13"/>
      <c r="LHK30" s="14"/>
      <c r="LHL30" s="15"/>
      <c r="LHM30" s="7"/>
      <c r="LHN30" s="8"/>
      <c r="LHP30" s="10"/>
      <c r="LHQ30" s="11"/>
      <c r="LHR30" s="12"/>
      <c r="LHS30" s="13"/>
      <c r="LHT30" s="14"/>
      <c r="LHU30" s="15"/>
      <c r="LHV30" s="7"/>
      <c r="LHW30" s="8"/>
      <c r="LHY30" s="10"/>
      <c r="LHZ30" s="11"/>
      <c r="LIA30" s="12"/>
      <c r="LIB30" s="13"/>
      <c r="LIC30" s="14"/>
      <c r="LID30" s="15"/>
      <c r="LIE30" s="7"/>
      <c r="LIF30" s="8"/>
      <c r="LIH30" s="10"/>
      <c r="LII30" s="11"/>
      <c r="LIJ30" s="12"/>
      <c r="LIK30" s="13"/>
      <c r="LIL30" s="14"/>
      <c r="LIM30" s="15"/>
      <c r="LIN30" s="7"/>
      <c r="LIO30" s="8"/>
      <c r="LIQ30" s="10"/>
      <c r="LIR30" s="11"/>
      <c r="LIS30" s="12"/>
      <c r="LIT30" s="13"/>
      <c r="LIU30" s="14"/>
      <c r="LIV30" s="15"/>
      <c r="LIW30" s="7"/>
      <c r="LIX30" s="8"/>
      <c r="LIZ30" s="10"/>
      <c r="LJA30" s="11"/>
      <c r="LJB30" s="12"/>
      <c r="LJC30" s="13"/>
      <c r="LJD30" s="14"/>
      <c r="LJE30" s="15"/>
      <c r="LJF30" s="7"/>
      <c r="LJG30" s="8"/>
      <c r="LJI30" s="10"/>
      <c r="LJJ30" s="11"/>
      <c r="LJK30" s="12"/>
      <c r="LJL30" s="13"/>
      <c r="LJM30" s="14"/>
      <c r="LJN30" s="15"/>
      <c r="LJO30" s="7"/>
      <c r="LJP30" s="8"/>
      <c r="LJR30" s="10"/>
      <c r="LJS30" s="11"/>
      <c r="LJT30" s="12"/>
      <c r="LJU30" s="13"/>
      <c r="LJV30" s="14"/>
      <c r="LJW30" s="15"/>
      <c r="LJX30" s="7"/>
      <c r="LJY30" s="8"/>
      <c r="LKA30" s="10"/>
      <c r="LKB30" s="11"/>
      <c r="LKC30" s="12"/>
      <c r="LKD30" s="13"/>
      <c r="LKE30" s="14"/>
      <c r="LKF30" s="15"/>
      <c r="LKG30" s="7"/>
      <c r="LKH30" s="8"/>
      <c r="LKJ30" s="10"/>
      <c r="LKK30" s="11"/>
      <c r="LKL30" s="12"/>
      <c r="LKM30" s="13"/>
      <c r="LKN30" s="14"/>
      <c r="LKO30" s="15"/>
      <c r="LKP30" s="7"/>
      <c r="LKQ30" s="8"/>
      <c r="LKS30" s="10"/>
      <c r="LKT30" s="11"/>
      <c r="LKU30" s="12"/>
      <c r="LKV30" s="13"/>
      <c r="LKW30" s="14"/>
      <c r="LKX30" s="15"/>
      <c r="LKY30" s="7"/>
      <c r="LKZ30" s="8"/>
      <c r="LLB30" s="10"/>
      <c r="LLC30" s="11"/>
      <c r="LLD30" s="12"/>
      <c r="LLE30" s="13"/>
      <c r="LLF30" s="14"/>
      <c r="LLG30" s="15"/>
      <c r="LLH30" s="7"/>
      <c r="LLI30" s="8"/>
      <c r="LLK30" s="10"/>
      <c r="LLL30" s="11"/>
      <c r="LLM30" s="12"/>
      <c r="LLN30" s="13"/>
      <c r="LLO30" s="14"/>
      <c r="LLP30" s="15"/>
      <c r="LLQ30" s="7"/>
      <c r="LLR30" s="8"/>
      <c r="LLT30" s="10"/>
      <c r="LLU30" s="11"/>
      <c r="LLV30" s="12"/>
      <c r="LLW30" s="13"/>
      <c r="LLX30" s="14"/>
      <c r="LLY30" s="15"/>
      <c r="LLZ30" s="7"/>
      <c r="LMA30" s="8"/>
      <c r="LMC30" s="10"/>
      <c r="LMD30" s="11"/>
      <c r="LME30" s="12"/>
      <c r="LMF30" s="13"/>
      <c r="LMG30" s="14"/>
      <c r="LMH30" s="15"/>
      <c r="LMI30" s="7"/>
      <c r="LMJ30" s="8"/>
      <c r="LML30" s="10"/>
      <c r="LMM30" s="11"/>
      <c r="LMN30" s="12"/>
      <c r="LMO30" s="13"/>
      <c r="LMP30" s="14"/>
      <c r="LMQ30" s="15"/>
      <c r="LMR30" s="7"/>
      <c r="LMS30" s="8"/>
      <c r="LMU30" s="10"/>
      <c r="LMV30" s="11"/>
      <c r="LMW30" s="12"/>
      <c r="LMX30" s="13"/>
      <c r="LMY30" s="14"/>
      <c r="LMZ30" s="15"/>
      <c r="LNA30" s="7"/>
      <c r="LNB30" s="8"/>
      <c r="LND30" s="10"/>
      <c r="LNE30" s="11"/>
      <c r="LNF30" s="12"/>
      <c r="LNG30" s="13"/>
      <c r="LNH30" s="14"/>
      <c r="LNI30" s="15"/>
      <c r="LNJ30" s="7"/>
      <c r="LNK30" s="8"/>
      <c r="LNM30" s="10"/>
      <c r="LNN30" s="11"/>
      <c r="LNO30" s="12"/>
      <c r="LNP30" s="13"/>
      <c r="LNQ30" s="14"/>
      <c r="LNR30" s="15"/>
      <c r="LNS30" s="7"/>
      <c r="LNT30" s="8"/>
      <c r="LNV30" s="10"/>
      <c r="LNW30" s="11"/>
      <c r="LNX30" s="12"/>
      <c r="LNY30" s="13"/>
      <c r="LNZ30" s="14"/>
      <c r="LOA30" s="15"/>
      <c r="LOB30" s="7"/>
      <c r="LOC30" s="8"/>
      <c r="LOE30" s="10"/>
      <c r="LOF30" s="11"/>
      <c r="LOG30" s="12"/>
      <c r="LOH30" s="13"/>
      <c r="LOI30" s="14"/>
      <c r="LOJ30" s="15"/>
      <c r="LOK30" s="7"/>
      <c r="LOL30" s="8"/>
      <c r="LON30" s="10"/>
      <c r="LOO30" s="11"/>
      <c r="LOP30" s="12"/>
      <c r="LOQ30" s="13"/>
      <c r="LOR30" s="14"/>
      <c r="LOS30" s="15"/>
      <c r="LOT30" s="7"/>
      <c r="LOU30" s="8"/>
      <c r="LOW30" s="10"/>
      <c r="LOX30" s="11"/>
      <c r="LOY30" s="12"/>
      <c r="LOZ30" s="13"/>
      <c r="LPA30" s="14"/>
      <c r="LPB30" s="15"/>
      <c r="LPC30" s="7"/>
      <c r="LPD30" s="8"/>
      <c r="LPF30" s="10"/>
      <c r="LPG30" s="11"/>
      <c r="LPH30" s="12"/>
      <c r="LPI30" s="13"/>
      <c r="LPJ30" s="14"/>
      <c r="LPK30" s="15"/>
      <c r="LPL30" s="7"/>
      <c r="LPM30" s="8"/>
      <c r="LPO30" s="10"/>
      <c r="LPP30" s="11"/>
      <c r="LPQ30" s="12"/>
      <c r="LPR30" s="13"/>
      <c r="LPS30" s="14"/>
      <c r="LPT30" s="15"/>
      <c r="LPU30" s="7"/>
      <c r="LPV30" s="8"/>
      <c r="LPX30" s="10"/>
      <c r="LPY30" s="11"/>
      <c r="LPZ30" s="12"/>
      <c r="LQA30" s="13"/>
      <c r="LQB30" s="14"/>
      <c r="LQC30" s="15"/>
      <c r="LQD30" s="7"/>
      <c r="LQE30" s="8"/>
      <c r="LQG30" s="10"/>
      <c r="LQH30" s="11"/>
      <c r="LQI30" s="12"/>
      <c r="LQJ30" s="13"/>
      <c r="LQK30" s="14"/>
      <c r="LQL30" s="15"/>
      <c r="LQM30" s="7"/>
      <c r="LQN30" s="8"/>
      <c r="LQP30" s="10"/>
      <c r="LQQ30" s="11"/>
      <c r="LQR30" s="12"/>
      <c r="LQS30" s="13"/>
      <c r="LQT30" s="14"/>
      <c r="LQU30" s="15"/>
      <c r="LQV30" s="7"/>
      <c r="LQW30" s="8"/>
      <c r="LQY30" s="10"/>
      <c r="LQZ30" s="11"/>
      <c r="LRA30" s="12"/>
      <c r="LRB30" s="13"/>
      <c r="LRC30" s="14"/>
      <c r="LRD30" s="15"/>
      <c r="LRE30" s="7"/>
      <c r="LRF30" s="8"/>
      <c r="LRH30" s="10"/>
      <c r="LRI30" s="11"/>
      <c r="LRJ30" s="12"/>
      <c r="LRK30" s="13"/>
      <c r="LRL30" s="14"/>
      <c r="LRM30" s="15"/>
      <c r="LRN30" s="7"/>
      <c r="LRO30" s="8"/>
      <c r="LRQ30" s="10"/>
      <c r="LRR30" s="11"/>
      <c r="LRS30" s="12"/>
      <c r="LRT30" s="13"/>
      <c r="LRU30" s="14"/>
      <c r="LRV30" s="15"/>
      <c r="LRW30" s="7"/>
      <c r="LRX30" s="8"/>
      <c r="LRZ30" s="10"/>
      <c r="LSA30" s="11"/>
      <c r="LSB30" s="12"/>
      <c r="LSC30" s="13"/>
      <c r="LSD30" s="14"/>
      <c r="LSE30" s="15"/>
      <c r="LSF30" s="7"/>
      <c r="LSG30" s="8"/>
      <c r="LSI30" s="10"/>
      <c r="LSJ30" s="11"/>
      <c r="LSK30" s="12"/>
      <c r="LSL30" s="13"/>
      <c r="LSM30" s="14"/>
      <c r="LSN30" s="15"/>
      <c r="LSO30" s="7"/>
      <c r="LSP30" s="8"/>
      <c r="LSR30" s="10"/>
      <c r="LSS30" s="11"/>
      <c r="LST30" s="12"/>
      <c r="LSU30" s="13"/>
      <c r="LSV30" s="14"/>
      <c r="LSW30" s="15"/>
      <c r="LSX30" s="7"/>
      <c r="LSY30" s="8"/>
      <c r="LTA30" s="10"/>
      <c r="LTB30" s="11"/>
      <c r="LTC30" s="12"/>
      <c r="LTD30" s="13"/>
      <c r="LTE30" s="14"/>
      <c r="LTF30" s="15"/>
      <c r="LTG30" s="7"/>
      <c r="LTH30" s="8"/>
      <c r="LTJ30" s="10"/>
      <c r="LTK30" s="11"/>
      <c r="LTL30" s="12"/>
      <c r="LTM30" s="13"/>
      <c r="LTN30" s="14"/>
      <c r="LTO30" s="15"/>
      <c r="LTP30" s="7"/>
      <c r="LTQ30" s="8"/>
      <c r="LTS30" s="10"/>
      <c r="LTT30" s="11"/>
      <c r="LTU30" s="12"/>
      <c r="LTV30" s="13"/>
      <c r="LTW30" s="14"/>
      <c r="LTX30" s="15"/>
      <c r="LTY30" s="7"/>
      <c r="LTZ30" s="8"/>
      <c r="LUB30" s="10"/>
      <c r="LUC30" s="11"/>
      <c r="LUD30" s="12"/>
      <c r="LUE30" s="13"/>
      <c r="LUF30" s="14"/>
      <c r="LUG30" s="15"/>
      <c r="LUH30" s="7"/>
      <c r="LUI30" s="8"/>
      <c r="LUK30" s="10"/>
      <c r="LUL30" s="11"/>
      <c r="LUM30" s="12"/>
      <c r="LUN30" s="13"/>
      <c r="LUO30" s="14"/>
      <c r="LUP30" s="15"/>
      <c r="LUQ30" s="7"/>
      <c r="LUR30" s="8"/>
      <c r="LUT30" s="10"/>
      <c r="LUU30" s="11"/>
      <c r="LUV30" s="12"/>
      <c r="LUW30" s="13"/>
      <c r="LUX30" s="14"/>
      <c r="LUY30" s="15"/>
      <c r="LUZ30" s="7"/>
      <c r="LVA30" s="8"/>
      <c r="LVC30" s="10"/>
      <c r="LVD30" s="11"/>
      <c r="LVE30" s="12"/>
      <c r="LVF30" s="13"/>
      <c r="LVG30" s="14"/>
      <c r="LVH30" s="15"/>
      <c r="LVI30" s="7"/>
      <c r="LVJ30" s="8"/>
      <c r="LVL30" s="10"/>
      <c r="LVM30" s="11"/>
      <c r="LVN30" s="12"/>
      <c r="LVO30" s="13"/>
      <c r="LVP30" s="14"/>
      <c r="LVQ30" s="15"/>
      <c r="LVR30" s="7"/>
      <c r="LVS30" s="8"/>
      <c r="LVU30" s="10"/>
      <c r="LVV30" s="11"/>
      <c r="LVW30" s="12"/>
      <c r="LVX30" s="13"/>
      <c r="LVY30" s="14"/>
      <c r="LVZ30" s="15"/>
      <c r="LWA30" s="7"/>
      <c r="LWB30" s="8"/>
      <c r="LWD30" s="10"/>
      <c r="LWE30" s="11"/>
      <c r="LWF30" s="12"/>
      <c r="LWG30" s="13"/>
      <c r="LWH30" s="14"/>
      <c r="LWI30" s="15"/>
      <c r="LWJ30" s="7"/>
      <c r="LWK30" s="8"/>
      <c r="LWM30" s="10"/>
      <c r="LWN30" s="11"/>
      <c r="LWO30" s="12"/>
      <c r="LWP30" s="13"/>
      <c r="LWQ30" s="14"/>
      <c r="LWR30" s="15"/>
      <c r="LWS30" s="7"/>
      <c r="LWT30" s="8"/>
      <c r="LWV30" s="10"/>
      <c r="LWW30" s="11"/>
      <c r="LWX30" s="12"/>
      <c r="LWY30" s="13"/>
      <c r="LWZ30" s="14"/>
      <c r="LXA30" s="15"/>
      <c r="LXB30" s="7"/>
      <c r="LXC30" s="8"/>
      <c r="LXE30" s="10"/>
      <c r="LXF30" s="11"/>
      <c r="LXG30" s="12"/>
      <c r="LXH30" s="13"/>
      <c r="LXI30" s="14"/>
      <c r="LXJ30" s="15"/>
      <c r="LXK30" s="7"/>
      <c r="LXL30" s="8"/>
      <c r="LXN30" s="10"/>
      <c r="LXO30" s="11"/>
      <c r="LXP30" s="12"/>
      <c r="LXQ30" s="13"/>
      <c r="LXR30" s="14"/>
      <c r="LXS30" s="15"/>
      <c r="LXT30" s="7"/>
      <c r="LXU30" s="8"/>
      <c r="LXW30" s="10"/>
      <c r="LXX30" s="11"/>
      <c r="LXY30" s="12"/>
      <c r="LXZ30" s="13"/>
      <c r="LYA30" s="14"/>
      <c r="LYB30" s="15"/>
      <c r="LYC30" s="7"/>
      <c r="LYD30" s="8"/>
      <c r="LYF30" s="10"/>
      <c r="LYG30" s="11"/>
      <c r="LYH30" s="12"/>
      <c r="LYI30" s="13"/>
      <c r="LYJ30" s="14"/>
      <c r="LYK30" s="15"/>
      <c r="LYL30" s="7"/>
      <c r="LYM30" s="8"/>
      <c r="LYO30" s="10"/>
      <c r="LYP30" s="11"/>
      <c r="LYQ30" s="12"/>
      <c r="LYR30" s="13"/>
      <c r="LYS30" s="14"/>
      <c r="LYT30" s="15"/>
      <c r="LYU30" s="7"/>
      <c r="LYV30" s="8"/>
      <c r="LYX30" s="10"/>
      <c r="LYY30" s="11"/>
      <c r="LYZ30" s="12"/>
      <c r="LZA30" s="13"/>
      <c r="LZB30" s="14"/>
      <c r="LZC30" s="15"/>
      <c r="LZD30" s="7"/>
      <c r="LZE30" s="8"/>
      <c r="LZG30" s="10"/>
      <c r="LZH30" s="11"/>
      <c r="LZI30" s="12"/>
      <c r="LZJ30" s="13"/>
      <c r="LZK30" s="14"/>
      <c r="LZL30" s="15"/>
      <c r="LZM30" s="7"/>
      <c r="LZN30" s="8"/>
      <c r="LZP30" s="10"/>
      <c r="LZQ30" s="11"/>
      <c r="LZR30" s="12"/>
      <c r="LZS30" s="13"/>
      <c r="LZT30" s="14"/>
      <c r="LZU30" s="15"/>
      <c r="LZV30" s="7"/>
      <c r="LZW30" s="8"/>
      <c r="LZY30" s="10"/>
      <c r="LZZ30" s="11"/>
      <c r="MAA30" s="12"/>
      <c r="MAB30" s="13"/>
      <c r="MAC30" s="14"/>
      <c r="MAD30" s="15"/>
      <c r="MAE30" s="7"/>
      <c r="MAF30" s="8"/>
      <c r="MAH30" s="10"/>
      <c r="MAI30" s="11"/>
      <c r="MAJ30" s="12"/>
      <c r="MAK30" s="13"/>
      <c r="MAL30" s="14"/>
      <c r="MAM30" s="15"/>
      <c r="MAN30" s="7"/>
      <c r="MAO30" s="8"/>
      <c r="MAQ30" s="10"/>
      <c r="MAR30" s="11"/>
      <c r="MAS30" s="12"/>
      <c r="MAT30" s="13"/>
      <c r="MAU30" s="14"/>
      <c r="MAV30" s="15"/>
      <c r="MAW30" s="7"/>
      <c r="MAX30" s="8"/>
      <c r="MAZ30" s="10"/>
      <c r="MBA30" s="11"/>
      <c r="MBB30" s="12"/>
      <c r="MBC30" s="13"/>
      <c r="MBD30" s="14"/>
      <c r="MBE30" s="15"/>
      <c r="MBF30" s="7"/>
      <c r="MBG30" s="8"/>
      <c r="MBI30" s="10"/>
      <c r="MBJ30" s="11"/>
      <c r="MBK30" s="12"/>
      <c r="MBL30" s="13"/>
      <c r="MBM30" s="14"/>
      <c r="MBN30" s="15"/>
      <c r="MBO30" s="7"/>
      <c r="MBP30" s="8"/>
      <c r="MBR30" s="10"/>
      <c r="MBS30" s="11"/>
      <c r="MBT30" s="12"/>
      <c r="MBU30" s="13"/>
      <c r="MBV30" s="14"/>
      <c r="MBW30" s="15"/>
      <c r="MBX30" s="7"/>
      <c r="MBY30" s="8"/>
      <c r="MCA30" s="10"/>
      <c r="MCB30" s="11"/>
      <c r="MCC30" s="12"/>
      <c r="MCD30" s="13"/>
      <c r="MCE30" s="14"/>
      <c r="MCF30" s="15"/>
      <c r="MCG30" s="7"/>
      <c r="MCH30" s="8"/>
      <c r="MCJ30" s="10"/>
      <c r="MCK30" s="11"/>
      <c r="MCL30" s="12"/>
      <c r="MCM30" s="13"/>
      <c r="MCN30" s="14"/>
      <c r="MCO30" s="15"/>
      <c r="MCP30" s="7"/>
      <c r="MCQ30" s="8"/>
      <c r="MCS30" s="10"/>
      <c r="MCT30" s="11"/>
      <c r="MCU30" s="12"/>
      <c r="MCV30" s="13"/>
      <c r="MCW30" s="14"/>
      <c r="MCX30" s="15"/>
      <c r="MCY30" s="7"/>
      <c r="MCZ30" s="8"/>
      <c r="MDB30" s="10"/>
      <c r="MDC30" s="11"/>
      <c r="MDD30" s="12"/>
      <c r="MDE30" s="13"/>
      <c r="MDF30" s="14"/>
      <c r="MDG30" s="15"/>
      <c r="MDH30" s="7"/>
      <c r="MDI30" s="8"/>
      <c r="MDK30" s="10"/>
      <c r="MDL30" s="11"/>
      <c r="MDM30" s="12"/>
      <c r="MDN30" s="13"/>
      <c r="MDO30" s="14"/>
      <c r="MDP30" s="15"/>
      <c r="MDQ30" s="7"/>
      <c r="MDR30" s="8"/>
      <c r="MDT30" s="10"/>
      <c r="MDU30" s="11"/>
      <c r="MDV30" s="12"/>
      <c r="MDW30" s="13"/>
      <c r="MDX30" s="14"/>
      <c r="MDY30" s="15"/>
      <c r="MDZ30" s="7"/>
      <c r="MEA30" s="8"/>
      <c r="MEC30" s="10"/>
      <c r="MED30" s="11"/>
      <c r="MEE30" s="12"/>
      <c r="MEF30" s="13"/>
      <c r="MEG30" s="14"/>
      <c r="MEH30" s="15"/>
      <c r="MEI30" s="7"/>
      <c r="MEJ30" s="8"/>
      <c r="MEL30" s="10"/>
      <c r="MEM30" s="11"/>
      <c r="MEN30" s="12"/>
      <c r="MEO30" s="13"/>
      <c r="MEP30" s="14"/>
      <c r="MEQ30" s="15"/>
      <c r="MER30" s="7"/>
      <c r="MES30" s="8"/>
      <c r="MEU30" s="10"/>
      <c r="MEV30" s="11"/>
      <c r="MEW30" s="12"/>
      <c r="MEX30" s="13"/>
      <c r="MEY30" s="14"/>
      <c r="MEZ30" s="15"/>
      <c r="MFA30" s="7"/>
      <c r="MFB30" s="8"/>
      <c r="MFD30" s="10"/>
      <c r="MFE30" s="11"/>
      <c r="MFF30" s="12"/>
      <c r="MFG30" s="13"/>
      <c r="MFH30" s="14"/>
      <c r="MFI30" s="15"/>
      <c r="MFJ30" s="7"/>
      <c r="MFK30" s="8"/>
      <c r="MFM30" s="10"/>
      <c r="MFN30" s="11"/>
      <c r="MFO30" s="12"/>
      <c r="MFP30" s="13"/>
      <c r="MFQ30" s="14"/>
      <c r="MFR30" s="15"/>
      <c r="MFS30" s="7"/>
      <c r="MFT30" s="8"/>
      <c r="MFV30" s="10"/>
      <c r="MFW30" s="11"/>
      <c r="MFX30" s="12"/>
      <c r="MFY30" s="13"/>
      <c r="MFZ30" s="14"/>
      <c r="MGA30" s="15"/>
      <c r="MGB30" s="7"/>
      <c r="MGC30" s="8"/>
      <c r="MGE30" s="10"/>
      <c r="MGF30" s="11"/>
      <c r="MGG30" s="12"/>
      <c r="MGH30" s="13"/>
      <c r="MGI30" s="14"/>
      <c r="MGJ30" s="15"/>
      <c r="MGK30" s="7"/>
      <c r="MGL30" s="8"/>
      <c r="MGN30" s="10"/>
      <c r="MGO30" s="11"/>
      <c r="MGP30" s="12"/>
      <c r="MGQ30" s="13"/>
      <c r="MGR30" s="14"/>
      <c r="MGS30" s="15"/>
      <c r="MGT30" s="7"/>
      <c r="MGU30" s="8"/>
      <c r="MGW30" s="10"/>
      <c r="MGX30" s="11"/>
      <c r="MGY30" s="12"/>
      <c r="MGZ30" s="13"/>
      <c r="MHA30" s="14"/>
      <c r="MHB30" s="15"/>
      <c r="MHC30" s="7"/>
      <c r="MHD30" s="8"/>
      <c r="MHF30" s="10"/>
      <c r="MHG30" s="11"/>
      <c r="MHH30" s="12"/>
      <c r="MHI30" s="13"/>
      <c r="MHJ30" s="14"/>
      <c r="MHK30" s="15"/>
      <c r="MHL30" s="7"/>
      <c r="MHM30" s="8"/>
      <c r="MHO30" s="10"/>
      <c r="MHP30" s="11"/>
      <c r="MHQ30" s="12"/>
      <c r="MHR30" s="13"/>
      <c r="MHS30" s="14"/>
      <c r="MHT30" s="15"/>
      <c r="MHU30" s="7"/>
      <c r="MHV30" s="8"/>
      <c r="MHX30" s="10"/>
      <c r="MHY30" s="11"/>
      <c r="MHZ30" s="12"/>
      <c r="MIA30" s="13"/>
      <c r="MIB30" s="14"/>
      <c r="MIC30" s="15"/>
      <c r="MID30" s="7"/>
      <c r="MIE30" s="8"/>
      <c r="MIG30" s="10"/>
      <c r="MIH30" s="11"/>
      <c r="MII30" s="12"/>
      <c r="MIJ30" s="13"/>
      <c r="MIK30" s="14"/>
      <c r="MIL30" s="15"/>
      <c r="MIM30" s="7"/>
      <c r="MIN30" s="8"/>
      <c r="MIP30" s="10"/>
      <c r="MIQ30" s="11"/>
      <c r="MIR30" s="12"/>
      <c r="MIS30" s="13"/>
      <c r="MIT30" s="14"/>
      <c r="MIU30" s="15"/>
      <c r="MIV30" s="7"/>
      <c r="MIW30" s="8"/>
      <c r="MIY30" s="10"/>
      <c r="MIZ30" s="11"/>
      <c r="MJA30" s="12"/>
      <c r="MJB30" s="13"/>
      <c r="MJC30" s="14"/>
      <c r="MJD30" s="15"/>
      <c r="MJE30" s="7"/>
      <c r="MJF30" s="8"/>
      <c r="MJH30" s="10"/>
      <c r="MJI30" s="11"/>
      <c r="MJJ30" s="12"/>
      <c r="MJK30" s="13"/>
      <c r="MJL30" s="14"/>
      <c r="MJM30" s="15"/>
      <c r="MJN30" s="7"/>
      <c r="MJO30" s="8"/>
      <c r="MJQ30" s="10"/>
      <c r="MJR30" s="11"/>
      <c r="MJS30" s="12"/>
      <c r="MJT30" s="13"/>
      <c r="MJU30" s="14"/>
      <c r="MJV30" s="15"/>
      <c r="MJW30" s="7"/>
      <c r="MJX30" s="8"/>
      <c r="MJZ30" s="10"/>
      <c r="MKA30" s="11"/>
      <c r="MKB30" s="12"/>
      <c r="MKC30" s="13"/>
      <c r="MKD30" s="14"/>
      <c r="MKE30" s="15"/>
      <c r="MKF30" s="7"/>
      <c r="MKG30" s="8"/>
      <c r="MKI30" s="10"/>
      <c r="MKJ30" s="11"/>
      <c r="MKK30" s="12"/>
      <c r="MKL30" s="13"/>
      <c r="MKM30" s="14"/>
      <c r="MKN30" s="15"/>
      <c r="MKO30" s="7"/>
      <c r="MKP30" s="8"/>
      <c r="MKR30" s="10"/>
      <c r="MKS30" s="11"/>
      <c r="MKT30" s="12"/>
      <c r="MKU30" s="13"/>
      <c r="MKV30" s="14"/>
      <c r="MKW30" s="15"/>
      <c r="MKX30" s="7"/>
      <c r="MKY30" s="8"/>
      <c r="MLA30" s="10"/>
      <c r="MLB30" s="11"/>
      <c r="MLC30" s="12"/>
      <c r="MLD30" s="13"/>
      <c r="MLE30" s="14"/>
      <c r="MLF30" s="15"/>
      <c r="MLG30" s="7"/>
      <c r="MLH30" s="8"/>
      <c r="MLJ30" s="10"/>
      <c r="MLK30" s="11"/>
      <c r="MLL30" s="12"/>
      <c r="MLM30" s="13"/>
      <c r="MLN30" s="14"/>
      <c r="MLO30" s="15"/>
      <c r="MLP30" s="7"/>
      <c r="MLQ30" s="8"/>
      <c r="MLS30" s="10"/>
      <c r="MLT30" s="11"/>
      <c r="MLU30" s="12"/>
      <c r="MLV30" s="13"/>
      <c r="MLW30" s="14"/>
      <c r="MLX30" s="15"/>
      <c r="MLY30" s="7"/>
      <c r="MLZ30" s="8"/>
      <c r="MMB30" s="10"/>
      <c r="MMC30" s="11"/>
      <c r="MMD30" s="12"/>
      <c r="MME30" s="13"/>
      <c r="MMF30" s="14"/>
      <c r="MMG30" s="15"/>
      <c r="MMH30" s="7"/>
      <c r="MMI30" s="8"/>
      <c r="MMK30" s="10"/>
      <c r="MML30" s="11"/>
      <c r="MMM30" s="12"/>
      <c r="MMN30" s="13"/>
      <c r="MMO30" s="14"/>
      <c r="MMP30" s="15"/>
      <c r="MMQ30" s="7"/>
      <c r="MMR30" s="8"/>
      <c r="MMT30" s="10"/>
      <c r="MMU30" s="11"/>
      <c r="MMV30" s="12"/>
      <c r="MMW30" s="13"/>
      <c r="MMX30" s="14"/>
      <c r="MMY30" s="15"/>
      <c r="MMZ30" s="7"/>
      <c r="MNA30" s="8"/>
      <c r="MNC30" s="10"/>
      <c r="MND30" s="11"/>
      <c r="MNE30" s="12"/>
      <c r="MNF30" s="13"/>
      <c r="MNG30" s="14"/>
      <c r="MNH30" s="15"/>
      <c r="MNI30" s="7"/>
      <c r="MNJ30" s="8"/>
      <c r="MNL30" s="10"/>
      <c r="MNM30" s="11"/>
      <c r="MNN30" s="12"/>
      <c r="MNO30" s="13"/>
      <c r="MNP30" s="14"/>
      <c r="MNQ30" s="15"/>
      <c r="MNR30" s="7"/>
      <c r="MNS30" s="8"/>
      <c r="MNU30" s="10"/>
      <c r="MNV30" s="11"/>
      <c r="MNW30" s="12"/>
      <c r="MNX30" s="13"/>
      <c r="MNY30" s="14"/>
      <c r="MNZ30" s="15"/>
      <c r="MOA30" s="7"/>
      <c r="MOB30" s="8"/>
      <c r="MOD30" s="10"/>
      <c r="MOE30" s="11"/>
      <c r="MOF30" s="12"/>
      <c r="MOG30" s="13"/>
      <c r="MOH30" s="14"/>
      <c r="MOI30" s="15"/>
      <c r="MOJ30" s="7"/>
      <c r="MOK30" s="8"/>
      <c r="MOM30" s="10"/>
      <c r="MON30" s="11"/>
      <c r="MOO30" s="12"/>
      <c r="MOP30" s="13"/>
      <c r="MOQ30" s="14"/>
      <c r="MOR30" s="15"/>
      <c r="MOS30" s="7"/>
      <c r="MOT30" s="8"/>
      <c r="MOV30" s="10"/>
      <c r="MOW30" s="11"/>
      <c r="MOX30" s="12"/>
      <c r="MOY30" s="13"/>
      <c r="MOZ30" s="14"/>
      <c r="MPA30" s="15"/>
      <c r="MPB30" s="7"/>
      <c r="MPC30" s="8"/>
      <c r="MPE30" s="10"/>
      <c r="MPF30" s="11"/>
      <c r="MPG30" s="12"/>
      <c r="MPH30" s="13"/>
      <c r="MPI30" s="14"/>
      <c r="MPJ30" s="15"/>
      <c r="MPK30" s="7"/>
      <c r="MPL30" s="8"/>
      <c r="MPN30" s="10"/>
      <c r="MPO30" s="11"/>
      <c r="MPP30" s="12"/>
      <c r="MPQ30" s="13"/>
      <c r="MPR30" s="14"/>
      <c r="MPS30" s="15"/>
      <c r="MPT30" s="7"/>
      <c r="MPU30" s="8"/>
      <c r="MPW30" s="10"/>
      <c r="MPX30" s="11"/>
      <c r="MPY30" s="12"/>
      <c r="MPZ30" s="13"/>
      <c r="MQA30" s="14"/>
      <c r="MQB30" s="15"/>
      <c r="MQC30" s="7"/>
      <c r="MQD30" s="8"/>
      <c r="MQF30" s="10"/>
      <c r="MQG30" s="11"/>
      <c r="MQH30" s="12"/>
      <c r="MQI30" s="13"/>
      <c r="MQJ30" s="14"/>
      <c r="MQK30" s="15"/>
      <c r="MQL30" s="7"/>
      <c r="MQM30" s="8"/>
      <c r="MQO30" s="10"/>
      <c r="MQP30" s="11"/>
      <c r="MQQ30" s="12"/>
      <c r="MQR30" s="13"/>
      <c r="MQS30" s="14"/>
      <c r="MQT30" s="15"/>
      <c r="MQU30" s="7"/>
      <c r="MQV30" s="8"/>
      <c r="MQX30" s="10"/>
      <c r="MQY30" s="11"/>
      <c r="MQZ30" s="12"/>
      <c r="MRA30" s="13"/>
      <c r="MRB30" s="14"/>
      <c r="MRC30" s="15"/>
      <c r="MRD30" s="7"/>
      <c r="MRE30" s="8"/>
      <c r="MRG30" s="10"/>
      <c r="MRH30" s="11"/>
      <c r="MRI30" s="12"/>
      <c r="MRJ30" s="13"/>
      <c r="MRK30" s="14"/>
      <c r="MRL30" s="15"/>
      <c r="MRM30" s="7"/>
      <c r="MRN30" s="8"/>
      <c r="MRP30" s="10"/>
      <c r="MRQ30" s="11"/>
      <c r="MRR30" s="12"/>
      <c r="MRS30" s="13"/>
      <c r="MRT30" s="14"/>
      <c r="MRU30" s="15"/>
      <c r="MRV30" s="7"/>
      <c r="MRW30" s="8"/>
      <c r="MRY30" s="10"/>
      <c r="MRZ30" s="11"/>
      <c r="MSA30" s="12"/>
      <c r="MSB30" s="13"/>
      <c r="MSC30" s="14"/>
      <c r="MSD30" s="15"/>
      <c r="MSE30" s="7"/>
      <c r="MSF30" s="8"/>
      <c r="MSH30" s="10"/>
      <c r="MSI30" s="11"/>
      <c r="MSJ30" s="12"/>
      <c r="MSK30" s="13"/>
      <c r="MSL30" s="14"/>
      <c r="MSM30" s="15"/>
      <c r="MSN30" s="7"/>
      <c r="MSO30" s="8"/>
      <c r="MSQ30" s="10"/>
      <c r="MSR30" s="11"/>
      <c r="MSS30" s="12"/>
      <c r="MST30" s="13"/>
      <c r="MSU30" s="14"/>
      <c r="MSV30" s="15"/>
      <c r="MSW30" s="7"/>
      <c r="MSX30" s="8"/>
      <c r="MSZ30" s="10"/>
      <c r="MTA30" s="11"/>
      <c r="MTB30" s="12"/>
      <c r="MTC30" s="13"/>
      <c r="MTD30" s="14"/>
      <c r="MTE30" s="15"/>
      <c r="MTF30" s="7"/>
      <c r="MTG30" s="8"/>
      <c r="MTI30" s="10"/>
      <c r="MTJ30" s="11"/>
      <c r="MTK30" s="12"/>
      <c r="MTL30" s="13"/>
      <c r="MTM30" s="14"/>
      <c r="MTN30" s="15"/>
      <c r="MTO30" s="7"/>
      <c r="MTP30" s="8"/>
      <c r="MTR30" s="10"/>
      <c r="MTS30" s="11"/>
      <c r="MTT30" s="12"/>
      <c r="MTU30" s="13"/>
      <c r="MTV30" s="14"/>
      <c r="MTW30" s="15"/>
      <c r="MTX30" s="7"/>
      <c r="MTY30" s="8"/>
      <c r="MUA30" s="10"/>
      <c r="MUB30" s="11"/>
      <c r="MUC30" s="12"/>
      <c r="MUD30" s="13"/>
      <c r="MUE30" s="14"/>
      <c r="MUF30" s="15"/>
      <c r="MUG30" s="7"/>
      <c r="MUH30" s="8"/>
      <c r="MUJ30" s="10"/>
      <c r="MUK30" s="11"/>
      <c r="MUL30" s="12"/>
      <c r="MUM30" s="13"/>
      <c r="MUN30" s="14"/>
      <c r="MUO30" s="15"/>
      <c r="MUP30" s="7"/>
      <c r="MUQ30" s="8"/>
      <c r="MUS30" s="10"/>
      <c r="MUT30" s="11"/>
      <c r="MUU30" s="12"/>
      <c r="MUV30" s="13"/>
      <c r="MUW30" s="14"/>
      <c r="MUX30" s="15"/>
      <c r="MUY30" s="7"/>
      <c r="MUZ30" s="8"/>
      <c r="MVB30" s="10"/>
      <c r="MVC30" s="11"/>
      <c r="MVD30" s="12"/>
      <c r="MVE30" s="13"/>
      <c r="MVF30" s="14"/>
      <c r="MVG30" s="15"/>
      <c r="MVH30" s="7"/>
      <c r="MVI30" s="8"/>
      <c r="MVK30" s="10"/>
      <c r="MVL30" s="11"/>
      <c r="MVM30" s="12"/>
      <c r="MVN30" s="13"/>
      <c r="MVO30" s="14"/>
      <c r="MVP30" s="15"/>
      <c r="MVQ30" s="7"/>
      <c r="MVR30" s="8"/>
      <c r="MVT30" s="10"/>
      <c r="MVU30" s="11"/>
      <c r="MVV30" s="12"/>
      <c r="MVW30" s="13"/>
      <c r="MVX30" s="14"/>
      <c r="MVY30" s="15"/>
      <c r="MVZ30" s="7"/>
      <c r="MWA30" s="8"/>
      <c r="MWC30" s="10"/>
      <c r="MWD30" s="11"/>
      <c r="MWE30" s="12"/>
      <c r="MWF30" s="13"/>
      <c r="MWG30" s="14"/>
      <c r="MWH30" s="15"/>
      <c r="MWI30" s="7"/>
      <c r="MWJ30" s="8"/>
      <c r="MWL30" s="10"/>
      <c r="MWM30" s="11"/>
      <c r="MWN30" s="12"/>
      <c r="MWO30" s="13"/>
      <c r="MWP30" s="14"/>
      <c r="MWQ30" s="15"/>
      <c r="MWR30" s="7"/>
      <c r="MWS30" s="8"/>
      <c r="MWU30" s="10"/>
      <c r="MWV30" s="11"/>
      <c r="MWW30" s="12"/>
      <c r="MWX30" s="13"/>
      <c r="MWY30" s="14"/>
      <c r="MWZ30" s="15"/>
      <c r="MXA30" s="7"/>
      <c r="MXB30" s="8"/>
      <c r="MXD30" s="10"/>
      <c r="MXE30" s="11"/>
      <c r="MXF30" s="12"/>
      <c r="MXG30" s="13"/>
      <c r="MXH30" s="14"/>
      <c r="MXI30" s="15"/>
      <c r="MXJ30" s="7"/>
      <c r="MXK30" s="8"/>
      <c r="MXM30" s="10"/>
      <c r="MXN30" s="11"/>
      <c r="MXO30" s="12"/>
      <c r="MXP30" s="13"/>
      <c r="MXQ30" s="14"/>
      <c r="MXR30" s="15"/>
      <c r="MXS30" s="7"/>
      <c r="MXT30" s="8"/>
      <c r="MXV30" s="10"/>
      <c r="MXW30" s="11"/>
      <c r="MXX30" s="12"/>
      <c r="MXY30" s="13"/>
      <c r="MXZ30" s="14"/>
      <c r="MYA30" s="15"/>
      <c r="MYB30" s="7"/>
      <c r="MYC30" s="8"/>
      <c r="MYE30" s="10"/>
      <c r="MYF30" s="11"/>
      <c r="MYG30" s="12"/>
      <c r="MYH30" s="13"/>
      <c r="MYI30" s="14"/>
      <c r="MYJ30" s="15"/>
      <c r="MYK30" s="7"/>
      <c r="MYL30" s="8"/>
      <c r="MYN30" s="10"/>
      <c r="MYO30" s="11"/>
      <c r="MYP30" s="12"/>
      <c r="MYQ30" s="13"/>
      <c r="MYR30" s="14"/>
      <c r="MYS30" s="15"/>
      <c r="MYT30" s="7"/>
      <c r="MYU30" s="8"/>
      <c r="MYW30" s="10"/>
      <c r="MYX30" s="11"/>
      <c r="MYY30" s="12"/>
      <c r="MYZ30" s="13"/>
      <c r="MZA30" s="14"/>
      <c r="MZB30" s="15"/>
      <c r="MZC30" s="7"/>
      <c r="MZD30" s="8"/>
      <c r="MZF30" s="10"/>
      <c r="MZG30" s="11"/>
      <c r="MZH30" s="12"/>
      <c r="MZI30" s="13"/>
      <c r="MZJ30" s="14"/>
      <c r="MZK30" s="15"/>
      <c r="MZL30" s="7"/>
      <c r="MZM30" s="8"/>
      <c r="MZO30" s="10"/>
      <c r="MZP30" s="11"/>
      <c r="MZQ30" s="12"/>
      <c r="MZR30" s="13"/>
      <c r="MZS30" s="14"/>
      <c r="MZT30" s="15"/>
      <c r="MZU30" s="7"/>
      <c r="MZV30" s="8"/>
      <c r="MZX30" s="10"/>
      <c r="MZY30" s="11"/>
      <c r="MZZ30" s="12"/>
      <c r="NAA30" s="13"/>
      <c r="NAB30" s="14"/>
      <c r="NAC30" s="15"/>
      <c r="NAD30" s="7"/>
      <c r="NAE30" s="8"/>
      <c r="NAG30" s="10"/>
      <c r="NAH30" s="11"/>
      <c r="NAI30" s="12"/>
      <c r="NAJ30" s="13"/>
      <c r="NAK30" s="14"/>
      <c r="NAL30" s="15"/>
      <c r="NAM30" s="7"/>
      <c r="NAN30" s="8"/>
      <c r="NAP30" s="10"/>
      <c r="NAQ30" s="11"/>
      <c r="NAR30" s="12"/>
      <c r="NAS30" s="13"/>
      <c r="NAT30" s="14"/>
      <c r="NAU30" s="15"/>
      <c r="NAV30" s="7"/>
      <c r="NAW30" s="8"/>
      <c r="NAY30" s="10"/>
      <c r="NAZ30" s="11"/>
      <c r="NBA30" s="12"/>
      <c r="NBB30" s="13"/>
      <c r="NBC30" s="14"/>
      <c r="NBD30" s="15"/>
      <c r="NBE30" s="7"/>
      <c r="NBF30" s="8"/>
      <c r="NBH30" s="10"/>
      <c r="NBI30" s="11"/>
      <c r="NBJ30" s="12"/>
      <c r="NBK30" s="13"/>
      <c r="NBL30" s="14"/>
      <c r="NBM30" s="15"/>
      <c r="NBN30" s="7"/>
      <c r="NBO30" s="8"/>
      <c r="NBQ30" s="10"/>
      <c r="NBR30" s="11"/>
      <c r="NBS30" s="12"/>
      <c r="NBT30" s="13"/>
      <c r="NBU30" s="14"/>
      <c r="NBV30" s="15"/>
      <c r="NBW30" s="7"/>
      <c r="NBX30" s="8"/>
      <c r="NBZ30" s="10"/>
      <c r="NCA30" s="11"/>
      <c r="NCB30" s="12"/>
      <c r="NCC30" s="13"/>
      <c r="NCD30" s="14"/>
      <c r="NCE30" s="15"/>
      <c r="NCF30" s="7"/>
      <c r="NCG30" s="8"/>
      <c r="NCI30" s="10"/>
      <c r="NCJ30" s="11"/>
      <c r="NCK30" s="12"/>
      <c r="NCL30" s="13"/>
      <c r="NCM30" s="14"/>
      <c r="NCN30" s="15"/>
      <c r="NCO30" s="7"/>
      <c r="NCP30" s="8"/>
      <c r="NCR30" s="10"/>
      <c r="NCS30" s="11"/>
      <c r="NCT30" s="12"/>
      <c r="NCU30" s="13"/>
      <c r="NCV30" s="14"/>
      <c r="NCW30" s="15"/>
      <c r="NCX30" s="7"/>
      <c r="NCY30" s="8"/>
      <c r="NDA30" s="10"/>
      <c r="NDB30" s="11"/>
      <c r="NDC30" s="12"/>
      <c r="NDD30" s="13"/>
      <c r="NDE30" s="14"/>
      <c r="NDF30" s="15"/>
      <c r="NDG30" s="7"/>
      <c r="NDH30" s="8"/>
      <c r="NDJ30" s="10"/>
      <c r="NDK30" s="11"/>
      <c r="NDL30" s="12"/>
      <c r="NDM30" s="13"/>
      <c r="NDN30" s="14"/>
      <c r="NDO30" s="15"/>
      <c r="NDP30" s="7"/>
      <c r="NDQ30" s="8"/>
      <c r="NDS30" s="10"/>
      <c r="NDT30" s="11"/>
      <c r="NDU30" s="12"/>
      <c r="NDV30" s="13"/>
      <c r="NDW30" s="14"/>
      <c r="NDX30" s="15"/>
      <c r="NDY30" s="7"/>
      <c r="NDZ30" s="8"/>
      <c r="NEB30" s="10"/>
      <c r="NEC30" s="11"/>
      <c r="NED30" s="12"/>
      <c r="NEE30" s="13"/>
      <c r="NEF30" s="14"/>
      <c r="NEG30" s="15"/>
      <c r="NEH30" s="7"/>
      <c r="NEI30" s="8"/>
      <c r="NEK30" s="10"/>
      <c r="NEL30" s="11"/>
      <c r="NEM30" s="12"/>
      <c r="NEN30" s="13"/>
      <c r="NEO30" s="14"/>
      <c r="NEP30" s="15"/>
      <c r="NEQ30" s="7"/>
      <c r="NER30" s="8"/>
      <c r="NET30" s="10"/>
      <c r="NEU30" s="11"/>
      <c r="NEV30" s="12"/>
      <c r="NEW30" s="13"/>
      <c r="NEX30" s="14"/>
      <c r="NEY30" s="15"/>
      <c r="NEZ30" s="7"/>
      <c r="NFA30" s="8"/>
      <c r="NFC30" s="10"/>
      <c r="NFD30" s="11"/>
      <c r="NFE30" s="12"/>
      <c r="NFF30" s="13"/>
      <c r="NFG30" s="14"/>
      <c r="NFH30" s="15"/>
      <c r="NFI30" s="7"/>
      <c r="NFJ30" s="8"/>
      <c r="NFL30" s="10"/>
      <c r="NFM30" s="11"/>
      <c r="NFN30" s="12"/>
      <c r="NFO30" s="13"/>
      <c r="NFP30" s="14"/>
      <c r="NFQ30" s="15"/>
      <c r="NFR30" s="7"/>
      <c r="NFS30" s="8"/>
      <c r="NFU30" s="10"/>
      <c r="NFV30" s="11"/>
      <c r="NFW30" s="12"/>
      <c r="NFX30" s="13"/>
      <c r="NFY30" s="14"/>
      <c r="NFZ30" s="15"/>
      <c r="NGA30" s="7"/>
      <c r="NGB30" s="8"/>
      <c r="NGD30" s="10"/>
      <c r="NGE30" s="11"/>
      <c r="NGF30" s="12"/>
      <c r="NGG30" s="13"/>
      <c r="NGH30" s="14"/>
      <c r="NGI30" s="15"/>
      <c r="NGJ30" s="7"/>
      <c r="NGK30" s="8"/>
      <c r="NGM30" s="10"/>
      <c r="NGN30" s="11"/>
      <c r="NGO30" s="12"/>
      <c r="NGP30" s="13"/>
      <c r="NGQ30" s="14"/>
      <c r="NGR30" s="15"/>
      <c r="NGS30" s="7"/>
      <c r="NGT30" s="8"/>
      <c r="NGV30" s="10"/>
      <c r="NGW30" s="11"/>
      <c r="NGX30" s="12"/>
      <c r="NGY30" s="13"/>
      <c r="NGZ30" s="14"/>
      <c r="NHA30" s="15"/>
      <c r="NHB30" s="7"/>
      <c r="NHC30" s="8"/>
      <c r="NHE30" s="10"/>
      <c r="NHF30" s="11"/>
      <c r="NHG30" s="12"/>
      <c r="NHH30" s="13"/>
      <c r="NHI30" s="14"/>
      <c r="NHJ30" s="15"/>
      <c r="NHK30" s="7"/>
      <c r="NHL30" s="8"/>
      <c r="NHN30" s="10"/>
      <c r="NHO30" s="11"/>
      <c r="NHP30" s="12"/>
      <c r="NHQ30" s="13"/>
      <c r="NHR30" s="14"/>
      <c r="NHS30" s="15"/>
      <c r="NHT30" s="7"/>
      <c r="NHU30" s="8"/>
      <c r="NHW30" s="10"/>
      <c r="NHX30" s="11"/>
      <c r="NHY30" s="12"/>
      <c r="NHZ30" s="13"/>
      <c r="NIA30" s="14"/>
      <c r="NIB30" s="15"/>
      <c r="NIC30" s="7"/>
      <c r="NID30" s="8"/>
      <c r="NIF30" s="10"/>
      <c r="NIG30" s="11"/>
      <c r="NIH30" s="12"/>
      <c r="NII30" s="13"/>
      <c r="NIJ30" s="14"/>
      <c r="NIK30" s="15"/>
      <c r="NIL30" s="7"/>
      <c r="NIM30" s="8"/>
      <c r="NIO30" s="10"/>
      <c r="NIP30" s="11"/>
      <c r="NIQ30" s="12"/>
      <c r="NIR30" s="13"/>
      <c r="NIS30" s="14"/>
      <c r="NIT30" s="15"/>
      <c r="NIU30" s="7"/>
      <c r="NIV30" s="8"/>
      <c r="NIX30" s="10"/>
      <c r="NIY30" s="11"/>
      <c r="NIZ30" s="12"/>
      <c r="NJA30" s="13"/>
      <c r="NJB30" s="14"/>
      <c r="NJC30" s="15"/>
      <c r="NJD30" s="7"/>
      <c r="NJE30" s="8"/>
      <c r="NJG30" s="10"/>
      <c r="NJH30" s="11"/>
      <c r="NJI30" s="12"/>
      <c r="NJJ30" s="13"/>
      <c r="NJK30" s="14"/>
      <c r="NJL30" s="15"/>
      <c r="NJM30" s="7"/>
      <c r="NJN30" s="8"/>
      <c r="NJP30" s="10"/>
      <c r="NJQ30" s="11"/>
      <c r="NJR30" s="12"/>
      <c r="NJS30" s="13"/>
      <c r="NJT30" s="14"/>
      <c r="NJU30" s="15"/>
      <c r="NJV30" s="7"/>
      <c r="NJW30" s="8"/>
      <c r="NJY30" s="10"/>
      <c r="NJZ30" s="11"/>
      <c r="NKA30" s="12"/>
      <c r="NKB30" s="13"/>
      <c r="NKC30" s="14"/>
      <c r="NKD30" s="15"/>
      <c r="NKE30" s="7"/>
      <c r="NKF30" s="8"/>
      <c r="NKH30" s="10"/>
      <c r="NKI30" s="11"/>
      <c r="NKJ30" s="12"/>
      <c r="NKK30" s="13"/>
      <c r="NKL30" s="14"/>
      <c r="NKM30" s="15"/>
      <c r="NKN30" s="7"/>
      <c r="NKO30" s="8"/>
      <c r="NKQ30" s="10"/>
      <c r="NKR30" s="11"/>
      <c r="NKS30" s="12"/>
      <c r="NKT30" s="13"/>
      <c r="NKU30" s="14"/>
      <c r="NKV30" s="15"/>
      <c r="NKW30" s="7"/>
      <c r="NKX30" s="8"/>
      <c r="NKZ30" s="10"/>
      <c r="NLA30" s="11"/>
      <c r="NLB30" s="12"/>
      <c r="NLC30" s="13"/>
      <c r="NLD30" s="14"/>
      <c r="NLE30" s="15"/>
      <c r="NLF30" s="7"/>
      <c r="NLG30" s="8"/>
      <c r="NLI30" s="10"/>
      <c r="NLJ30" s="11"/>
      <c r="NLK30" s="12"/>
      <c r="NLL30" s="13"/>
      <c r="NLM30" s="14"/>
      <c r="NLN30" s="15"/>
      <c r="NLO30" s="7"/>
      <c r="NLP30" s="8"/>
      <c r="NLR30" s="10"/>
      <c r="NLS30" s="11"/>
      <c r="NLT30" s="12"/>
      <c r="NLU30" s="13"/>
      <c r="NLV30" s="14"/>
      <c r="NLW30" s="15"/>
      <c r="NLX30" s="7"/>
      <c r="NLY30" s="8"/>
      <c r="NMA30" s="10"/>
      <c r="NMB30" s="11"/>
      <c r="NMC30" s="12"/>
      <c r="NMD30" s="13"/>
      <c r="NME30" s="14"/>
      <c r="NMF30" s="15"/>
      <c r="NMG30" s="7"/>
      <c r="NMH30" s="8"/>
      <c r="NMJ30" s="10"/>
      <c r="NMK30" s="11"/>
      <c r="NML30" s="12"/>
      <c r="NMM30" s="13"/>
      <c r="NMN30" s="14"/>
      <c r="NMO30" s="15"/>
      <c r="NMP30" s="7"/>
      <c r="NMQ30" s="8"/>
      <c r="NMS30" s="10"/>
      <c r="NMT30" s="11"/>
      <c r="NMU30" s="12"/>
      <c r="NMV30" s="13"/>
      <c r="NMW30" s="14"/>
      <c r="NMX30" s="15"/>
      <c r="NMY30" s="7"/>
      <c r="NMZ30" s="8"/>
      <c r="NNB30" s="10"/>
      <c r="NNC30" s="11"/>
      <c r="NND30" s="12"/>
      <c r="NNE30" s="13"/>
      <c r="NNF30" s="14"/>
      <c r="NNG30" s="15"/>
      <c r="NNH30" s="7"/>
      <c r="NNI30" s="8"/>
      <c r="NNK30" s="10"/>
      <c r="NNL30" s="11"/>
      <c r="NNM30" s="12"/>
      <c r="NNN30" s="13"/>
      <c r="NNO30" s="14"/>
      <c r="NNP30" s="15"/>
      <c r="NNQ30" s="7"/>
      <c r="NNR30" s="8"/>
      <c r="NNT30" s="10"/>
      <c r="NNU30" s="11"/>
      <c r="NNV30" s="12"/>
      <c r="NNW30" s="13"/>
      <c r="NNX30" s="14"/>
      <c r="NNY30" s="15"/>
      <c r="NNZ30" s="7"/>
      <c r="NOA30" s="8"/>
      <c r="NOC30" s="10"/>
      <c r="NOD30" s="11"/>
      <c r="NOE30" s="12"/>
      <c r="NOF30" s="13"/>
      <c r="NOG30" s="14"/>
      <c r="NOH30" s="15"/>
      <c r="NOI30" s="7"/>
      <c r="NOJ30" s="8"/>
      <c r="NOL30" s="10"/>
      <c r="NOM30" s="11"/>
      <c r="NON30" s="12"/>
      <c r="NOO30" s="13"/>
      <c r="NOP30" s="14"/>
      <c r="NOQ30" s="15"/>
      <c r="NOR30" s="7"/>
      <c r="NOS30" s="8"/>
      <c r="NOU30" s="10"/>
      <c r="NOV30" s="11"/>
      <c r="NOW30" s="12"/>
      <c r="NOX30" s="13"/>
      <c r="NOY30" s="14"/>
      <c r="NOZ30" s="15"/>
      <c r="NPA30" s="7"/>
      <c r="NPB30" s="8"/>
      <c r="NPD30" s="10"/>
      <c r="NPE30" s="11"/>
      <c r="NPF30" s="12"/>
      <c r="NPG30" s="13"/>
      <c r="NPH30" s="14"/>
      <c r="NPI30" s="15"/>
      <c r="NPJ30" s="7"/>
      <c r="NPK30" s="8"/>
      <c r="NPM30" s="10"/>
      <c r="NPN30" s="11"/>
      <c r="NPO30" s="12"/>
      <c r="NPP30" s="13"/>
      <c r="NPQ30" s="14"/>
      <c r="NPR30" s="15"/>
      <c r="NPS30" s="7"/>
      <c r="NPT30" s="8"/>
      <c r="NPV30" s="10"/>
      <c r="NPW30" s="11"/>
      <c r="NPX30" s="12"/>
      <c r="NPY30" s="13"/>
      <c r="NPZ30" s="14"/>
      <c r="NQA30" s="15"/>
      <c r="NQB30" s="7"/>
      <c r="NQC30" s="8"/>
      <c r="NQE30" s="10"/>
      <c r="NQF30" s="11"/>
      <c r="NQG30" s="12"/>
      <c r="NQH30" s="13"/>
      <c r="NQI30" s="14"/>
      <c r="NQJ30" s="15"/>
      <c r="NQK30" s="7"/>
      <c r="NQL30" s="8"/>
      <c r="NQN30" s="10"/>
      <c r="NQO30" s="11"/>
      <c r="NQP30" s="12"/>
      <c r="NQQ30" s="13"/>
      <c r="NQR30" s="14"/>
      <c r="NQS30" s="15"/>
      <c r="NQT30" s="7"/>
      <c r="NQU30" s="8"/>
      <c r="NQW30" s="10"/>
      <c r="NQX30" s="11"/>
      <c r="NQY30" s="12"/>
      <c r="NQZ30" s="13"/>
      <c r="NRA30" s="14"/>
      <c r="NRB30" s="15"/>
      <c r="NRC30" s="7"/>
      <c r="NRD30" s="8"/>
      <c r="NRF30" s="10"/>
      <c r="NRG30" s="11"/>
      <c r="NRH30" s="12"/>
      <c r="NRI30" s="13"/>
      <c r="NRJ30" s="14"/>
      <c r="NRK30" s="15"/>
      <c r="NRL30" s="7"/>
      <c r="NRM30" s="8"/>
      <c r="NRO30" s="10"/>
      <c r="NRP30" s="11"/>
      <c r="NRQ30" s="12"/>
      <c r="NRR30" s="13"/>
      <c r="NRS30" s="14"/>
      <c r="NRT30" s="15"/>
      <c r="NRU30" s="7"/>
      <c r="NRV30" s="8"/>
      <c r="NRX30" s="10"/>
      <c r="NRY30" s="11"/>
      <c r="NRZ30" s="12"/>
      <c r="NSA30" s="13"/>
      <c r="NSB30" s="14"/>
      <c r="NSC30" s="15"/>
      <c r="NSD30" s="7"/>
      <c r="NSE30" s="8"/>
      <c r="NSG30" s="10"/>
      <c r="NSH30" s="11"/>
      <c r="NSI30" s="12"/>
      <c r="NSJ30" s="13"/>
      <c r="NSK30" s="14"/>
      <c r="NSL30" s="15"/>
      <c r="NSM30" s="7"/>
      <c r="NSN30" s="8"/>
      <c r="NSP30" s="10"/>
      <c r="NSQ30" s="11"/>
      <c r="NSR30" s="12"/>
      <c r="NSS30" s="13"/>
      <c r="NST30" s="14"/>
      <c r="NSU30" s="15"/>
      <c r="NSV30" s="7"/>
      <c r="NSW30" s="8"/>
      <c r="NSY30" s="10"/>
      <c r="NSZ30" s="11"/>
      <c r="NTA30" s="12"/>
      <c r="NTB30" s="13"/>
      <c r="NTC30" s="14"/>
      <c r="NTD30" s="15"/>
      <c r="NTE30" s="7"/>
      <c r="NTF30" s="8"/>
      <c r="NTH30" s="10"/>
      <c r="NTI30" s="11"/>
      <c r="NTJ30" s="12"/>
      <c r="NTK30" s="13"/>
      <c r="NTL30" s="14"/>
      <c r="NTM30" s="15"/>
      <c r="NTN30" s="7"/>
      <c r="NTO30" s="8"/>
      <c r="NTQ30" s="10"/>
      <c r="NTR30" s="11"/>
      <c r="NTS30" s="12"/>
      <c r="NTT30" s="13"/>
      <c r="NTU30" s="14"/>
      <c r="NTV30" s="15"/>
      <c r="NTW30" s="7"/>
      <c r="NTX30" s="8"/>
      <c r="NTZ30" s="10"/>
      <c r="NUA30" s="11"/>
      <c r="NUB30" s="12"/>
      <c r="NUC30" s="13"/>
      <c r="NUD30" s="14"/>
      <c r="NUE30" s="15"/>
      <c r="NUF30" s="7"/>
      <c r="NUG30" s="8"/>
      <c r="NUI30" s="10"/>
      <c r="NUJ30" s="11"/>
      <c r="NUK30" s="12"/>
      <c r="NUL30" s="13"/>
      <c r="NUM30" s="14"/>
      <c r="NUN30" s="15"/>
      <c r="NUO30" s="7"/>
      <c r="NUP30" s="8"/>
      <c r="NUR30" s="10"/>
      <c r="NUS30" s="11"/>
      <c r="NUT30" s="12"/>
      <c r="NUU30" s="13"/>
      <c r="NUV30" s="14"/>
      <c r="NUW30" s="15"/>
      <c r="NUX30" s="7"/>
      <c r="NUY30" s="8"/>
      <c r="NVA30" s="10"/>
      <c r="NVB30" s="11"/>
      <c r="NVC30" s="12"/>
      <c r="NVD30" s="13"/>
      <c r="NVE30" s="14"/>
      <c r="NVF30" s="15"/>
      <c r="NVG30" s="7"/>
      <c r="NVH30" s="8"/>
      <c r="NVJ30" s="10"/>
      <c r="NVK30" s="11"/>
      <c r="NVL30" s="12"/>
      <c r="NVM30" s="13"/>
      <c r="NVN30" s="14"/>
      <c r="NVO30" s="15"/>
      <c r="NVP30" s="7"/>
      <c r="NVQ30" s="8"/>
      <c r="NVS30" s="10"/>
      <c r="NVT30" s="11"/>
      <c r="NVU30" s="12"/>
      <c r="NVV30" s="13"/>
      <c r="NVW30" s="14"/>
      <c r="NVX30" s="15"/>
      <c r="NVY30" s="7"/>
      <c r="NVZ30" s="8"/>
      <c r="NWB30" s="10"/>
      <c r="NWC30" s="11"/>
      <c r="NWD30" s="12"/>
      <c r="NWE30" s="13"/>
      <c r="NWF30" s="14"/>
      <c r="NWG30" s="15"/>
      <c r="NWH30" s="7"/>
      <c r="NWI30" s="8"/>
      <c r="NWK30" s="10"/>
      <c r="NWL30" s="11"/>
      <c r="NWM30" s="12"/>
      <c r="NWN30" s="13"/>
      <c r="NWO30" s="14"/>
      <c r="NWP30" s="15"/>
      <c r="NWQ30" s="7"/>
      <c r="NWR30" s="8"/>
      <c r="NWT30" s="10"/>
      <c r="NWU30" s="11"/>
      <c r="NWV30" s="12"/>
      <c r="NWW30" s="13"/>
      <c r="NWX30" s="14"/>
      <c r="NWY30" s="15"/>
      <c r="NWZ30" s="7"/>
      <c r="NXA30" s="8"/>
      <c r="NXC30" s="10"/>
      <c r="NXD30" s="11"/>
      <c r="NXE30" s="12"/>
      <c r="NXF30" s="13"/>
      <c r="NXG30" s="14"/>
      <c r="NXH30" s="15"/>
      <c r="NXI30" s="7"/>
      <c r="NXJ30" s="8"/>
      <c r="NXL30" s="10"/>
      <c r="NXM30" s="11"/>
      <c r="NXN30" s="12"/>
      <c r="NXO30" s="13"/>
      <c r="NXP30" s="14"/>
      <c r="NXQ30" s="15"/>
      <c r="NXR30" s="7"/>
      <c r="NXS30" s="8"/>
      <c r="NXU30" s="10"/>
      <c r="NXV30" s="11"/>
      <c r="NXW30" s="12"/>
      <c r="NXX30" s="13"/>
      <c r="NXY30" s="14"/>
      <c r="NXZ30" s="15"/>
      <c r="NYA30" s="7"/>
      <c r="NYB30" s="8"/>
      <c r="NYD30" s="10"/>
      <c r="NYE30" s="11"/>
      <c r="NYF30" s="12"/>
      <c r="NYG30" s="13"/>
      <c r="NYH30" s="14"/>
      <c r="NYI30" s="15"/>
      <c r="NYJ30" s="7"/>
      <c r="NYK30" s="8"/>
      <c r="NYM30" s="10"/>
      <c r="NYN30" s="11"/>
      <c r="NYO30" s="12"/>
      <c r="NYP30" s="13"/>
      <c r="NYQ30" s="14"/>
      <c r="NYR30" s="15"/>
      <c r="NYS30" s="7"/>
      <c r="NYT30" s="8"/>
      <c r="NYV30" s="10"/>
      <c r="NYW30" s="11"/>
      <c r="NYX30" s="12"/>
      <c r="NYY30" s="13"/>
      <c r="NYZ30" s="14"/>
      <c r="NZA30" s="15"/>
      <c r="NZB30" s="7"/>
      <c r="NZC30" s="8"/>
      <c r="NZE30" s="10"/>
      <c r="NZF30" s="11"/>
      <c r="NZG30" s="12"/>
      <c r="NZH30" s="13"/>
      <c r="NZI30" s="14"/>
      <c r="NZJ30" s="15"/>
      <c r="NZK30" s="7"/>
      <c r="NZL30" s="8"/>
      <c r="NZN30" s="10"/>
      <c r="NZO30" s="11"/>
      <c r="NZP30" s="12"/>
      <c r="NZQ30" s="13"/>
      <c r="NZR30" s="14"/>
      <c r="NZS30" s="15"/>
      <c r="NZT30" s="7"/>
      <c r="NZU30" s="8"/>
      <c r="NZW30" s="10"/>
      <c r="NZX30" s="11"/>
      <c r="NZY30" s="12"/>
      <c r="NZZ30" s="13"/>
      <c r="OAA30" s="14"/>
      <c r="OAB30" s="15"/>
      <c r="OAC30" s="7"/>
      <c r="OAD30" s="8"/>
      <c r="OAF30" s="10"/>
      <c r="OAG30" s="11"/>
      <c r="OAH30" s="12"/>
      <c r="OAI30" s="13"/>
      <c r="OAJ30" s="14"/>
      <c r="OAK30" s="15"/>
      <c r="OAL30" s="7"/>
      <c r="OAM30" s="8"/>
      <c r="OAO30" s="10"/>
      <c r="OAP30" s="11"/>
      <c r="OAQ30" s="12"/>
      <c r="OAR30" s="13"/>
      <c r="OAS30" s="14"/>
      <c r="OAT30" s="15"/>
      <c r="OAU30" s="7"/>
      <c r="OAV30" s="8"/>
      <c r="OAX30" s="10"/>
      <c r="OAY30" s="11"/>
      <c r="OAZ30" s="12"/>
      <c r="OBA30" s="13"/>
      <c r="OBB30" s="14"/>
      <c r="OBC30" s="15"/>
      <c r="OBD30" s="7"/>
      <c r="OBE30" s="8"/>
      <c r="OBG30" s="10"/>
      <c r="OBH30" s="11"/>
      <c r="OBI30" s="12"/>
      <c r="OBJ30" s="13"/>
      <c r="OBK30" s="14"/>
      <c r="OBL30" s="15"/>
      <c r="OBM30" s="7"/>
      <c r="OBN30" s="8"/>
      <c r="OBP30" s="10"/>
      <c r="OBQ30" s="11"/>
      <c r="OBR30" s="12"/>
      <c r="OBS30" s="13"/>
      <c r="OBT30" s="14"/>
      <c r="OBU30" s="15"/>
      <c r="OBV30" s="7"/>
      <c r="OBW30" s="8"/>
      <c r="OBY30" s="10"/>
      <c r="OBZ30" s="11"/>
      <c r="OCA30" s="12"/>
      <c r="OCB30" s="13"/>
      <c r="OCC30" s="14"/>
      <c r="OCD30" s="15"/>
      <c r="OCE30" s="7"/>
      <c r="OCF30" s="8"/>
      <c r="OCH30" s="10"/>
      <c r="OCI30" s="11"/>
      <c r="OCJ30" s="12"/>
      <c r="OCK30" s="13"/>
      <c r="OCL30" s="14"/>
      <c r="OCM30" s="15"/>
      <c r="OCN30" s="7"/>
      <c r="OCO30" s="8"/>
      <c r="OCQ30" s="10"/>
      <c r="OCR30" s="11"/>
      <c r="OCS30" s="12"/>
      <c r="OCT30" s="13"/>
      <c r="OCU30" s="14"/>
      <c r="OCV30" s="15"/>
      <c r="OCW30" s="7"/>
      <c r="OCX30" s="8"/>
      <c r="OCZ30" s="10"/>
      <c r="ODA30" s="11"/>
      <c r="ODB30" s="12"/>
      <c r="ODC30" s="13"/>
      <c r="ODD30" s="14"/>
      <c r="ODE30" s="15"/>
      <c r="ODF30" s="7"/>
      <c r="ODG30" s="8"/>
      <c r="ODI30" s="10"/>
      <c r="ODJ30" s="11"/>
      <c r="ODK30" s="12"/>
      <c r="ODL30" s="13"/>
      <c r="ODM30" s="14"/>
      <c r="ODN30" s="15"/>
      <c r="ODO30" s="7"/>
      <c r="ODP30" s="8"/>
      <c r="ODR30" s="10"/>
      <c r="ODS30" s="11"/>
      <c r="ODT30" s="12"/>
      <c r="ODU30" s="13"/>
      <c r="ODV30" s="14"/>
      <c r="ODW30" s="15"/>
      <c r="ODX30" s="7"/>
      <c r="ODY30" s="8"/>
      <c r="OEA30" s="10"/>
      <c r="OEB30" s="11"/>
      <c r="OEC30" s="12"/>
      <c r="OED30" s="13"/>
      <c r="OEE30" s="14"/>
      <c r="OEF30" s="15"/>
      <c r="OEG30" s="7"/>
      <c r="OEH30" s="8"/>
      <c r="OEJ30" s="10"/>
      <c r="OEK30" s="11"/>
      <c r="OEL30" s="12"/>
      <c r="OEM30" s="13"/>
      <c r="OEN30" s="14"/>
      <c r="OEO30" s="15"/>
      <c r="OEP30" s="7"/>
      <c r="OEQ30" s="8"/>
      <c r="OES30" s="10"/>
      <c r="OET30" s="11"/>
      <c r="OEU30" s="12"/>
      <c r="OEV30" s="13"/>
      <c r="OEW30" s="14"/>
      <c r="OEX30" s="15"/>
      <c r="OEY30" s="7"/>
      <c r="OEZ30" s="8"/>
      <c r="OFB30" s="10"/>
      <c r="OFC30" s="11"/>
      <c r="OFD30" s="12"/>
      <c r="OFE30" s="13"/>
      <c r="OFF30" s="14"/>
      <c r="OFG30" s="15"/>
      <c r="OFH30" s="7"/>
      <c r="OFI30" s="8"/>
      <c r="OFK30" s="10"/>
      <c r="OFL30" s="11"/>
      <c r="OFM30" s="12"/>
      <c r="OFN30" s="13"/>
      <c r="OFO30" s="14"/>
      <c r="OFP30" s="15"/>
      <c r="OFQ30" s="7"/>
      <c r="OFR30" s="8"/>
      <c r="OFT30" s="10"/>
      <c r="OFU30" s="11"/>
      <c r="OFV30" s="12"/>
      <c r="OFW30" s="13"/>
      <c r="OFX30" s="14"/>
      <c r="OFY30" s="15"/>
      <c r="OFZ30" s="7"/>
      <c r="OGA30" s="8"/>
      <c r="OGC30" s="10"/>
      <c r="OGD30" s="11"/>
      <c r="OGE30" s="12"/>
      <c r="OGF30" s="13"/>
      <c r="OGG30" s="14"/>
      <c r="OGH30" s="15"/>
      <c r="OGI30" s="7"/>
      <c r="OGJ30" s="8"/>
      <c r="OGL30" s="10"/>
      <c r="OGM30" s="11"/>
      <c r="OGN30" s="12"/>
      <c r="OGO30" s="13"/>
      <c r="OGP30" s="14"/>
      <c r="OGQ30" s="15"/>
      <c r="OGR30" s="7"/>
      <c r="OGS30" s="8"/>
      <c r="OGU30" s="10"/>
      <c r="OGV30" s="11"/>
      <c r="OGW30" s="12"/>
      <c r="OGX30" s="13"/>
      <c r="OGY30" s="14"/>
      <c r="OGZ30" s="15"/>
      <c r="OHA30" s="7"/>
      <c r="OHB30" s="8"/>
      <c r="OHD30" s="10"/>
      <c r="OHE30" s="11"/>
      <c r="OHF30" s="12"/>
      <c r="OHG30" s="13"/>
      <c r="OHH30" s="14"/>
      <c r="OHI30" s="15"/>
      <c r="OHJ30" s="7"/>
      <c r="OHK30" s="8"/>
      <c r="OHM30" s="10"/>
      <c r="OHN30" s="11"/>
      <c r="OHO30" s="12"/>
      <c r="OHP30" s="13"/>
      <c r="OHQ30" s="14"/>
      <c r="OHR30" s="15"/>
      <c r="OHS30" s="7"/>
      <c r="OHT30" s="8"/>
      <c r="OHV30" s="10"/>
      <c r="OHW30" s="11"/>
      <c r="OHX30" s="12"/>
      <c r="OHY30" s="13"/>
      <c r="OHZ30" s="14"/>
      <c r="OIA30" s="15"/>
      <c r="OIB30" s="7"/>
      <c r="OIC30" s="8"/>
      <c r="OIE30" s="10"/>
      <c r="OIF30" s="11"/>
      <c r="OIG30" s="12"/>
      <c r="OIH30" s="13"/>
      <c r="OII30" s="14"/>
      <c r="OIJ30" s="15"/>
      <c r="OIK30" s="7"/>
      <c r="OIL30" s="8"/>
      <c r="OIN30" s="10"/>
      <c r="OIO30" s="11"/>
      <c r="OIP30" s="12"/>
      <c r="OIQ30" s="13"/>
      <c r="OIR30" s="14"/>
      <c r="OIS30" s="15"/>
      <c r="OIT30" s="7"/>
      <c r="OIU30" s="8"/>
      <c r="OIW30" s="10"/>
      <c r="OIX30" s="11"/>
      <c r="OIY30" s="12"/>
      <c r="OIZ30" s="13"/>
      <c r="OJA30" s="14"/>
      <c r="OJB30" s="15"/>
      <c r="OJC30" s="7"/>
      <c r="OJD30" s="8"/>
      <c r="OJF30" s="10"/>
      <c r="OJG30" s="11"/>
      <c r="OJH30" s="12"/>
      <c r="OJI30" s="13"/>
      <c r="OJJ30" s="14"/>
      <c r="OJK30" s="15"/>
      <c r="OJL30" s="7"/>
      <c r="OJM30" s="8"/>
      <c r="OJO30" s="10"/>
      <c r="OJP30" s="11"/>
      <c r="OJQ30" s="12"/>
      <c r="OJR30" s="13"/>
      <c r="OJS30" s="14"/>
      <c r="OJT30" s="15"/>
      <c r="OJU30" s="7"/>
      <c r="OJV30" s="8"/>
      <c r="OJX30" s="10"/>
      <c r="OJY30" s="11"/>
      <c r="OJZ30" s="12"/>
      <c r="OKA30" s="13"/>
      <c r="OKB30" s="14"/>
      <c r="OKC30" s="15"/>
      <c r="OKD30" s="7"/>
      <c r="OKE30" s="8"/>
      <c r="OKG30" s="10"/>
      <c r="OKH30" s="11"/>
      <c r="OKI30" s="12"/>
      <c r="OKJ30" s="13"/>
      <c r="OKK30" s="14"/>
      <c r="OKL30" s="15"/>
      <c r="OKM30" s="7"/>
      <c r="OKN30" s="8"/>
      <c r="OKP30" s="10"/>
      <c r="OKQ30" s="11"/>
      <c r="OKR30" s="12"/>
      <c r="OKS30" s="13"/>
      <c r="OKT30" s="14"/>
      <c r="OKU30" s="15"/>
      <c r="OKV30" s="7"/>
      <c r="OKW30" s="8"/>
      <c r="OKY30" s="10"/>
      <c r="OKZ30" s="11"/>
      <c r="OLA30" s="12"/>
      <c r="OLB30" s="13"/>
      <c r="OLC30" s="14"/>
      <c r="OLD30" s="15"/>
      <c r="OLE30" s="7"/>
      <c r="OLF30" s="8"/>
      <c r="OLH30" s="10"/>
      <c r="OLI30" s="11"/>
      <c r="OLJ30" s="12"/>
      <c r="OLK30" s="13"/>
      <c r="OLL30" s="14"/>
      <c r="OLM30" s="15"/>
      <c r="OLN30" s="7"/>
      <c r="OLO30" s="8"/>
      <c r="OLQ30" s="10"/>
      <c r="OLR30" s="11"/>
      <c r="OLS30" s="12"/>
      <c r="OLT30" s="13"/>
      <c r="OLU30" s="14"/>
      <c r="OLV30" s="15"/>
      <c r="OLW30" s="7"/>
      <c r="OLX30" s="8"/>
      <c r="OLZ30" s="10"/>
      <c r="OMA30" s="11"/>
      <c r="OMB30" s="12"/>
      <c r="OMC30" s="13"/>
      <c r="OMD30" s="14"/>
      <c r="OME30" s="15"/>
      <c r="OMF30" s="7"/>
      <c r="OMG30" s="8"/>
      <c r="OMI30" s="10"/>
      <c r="OMJ30" s="11"/>
      <c r="OMK30" s="12"/>
      <c r="OML30" s="13"/>
      <c r="OMM30" s="14"/>
      <c r="OMN30" s="15"/>
      <c r="OMO30" s="7"/>
      <c r="OMP30" s="8"/>
      <c r="OMR30" s="10"/>
      <c r="OMS30" s="11"/>
      <c r="OMT30" s="12"/>
      <c r="OMU30" s="13"/>
      <c r="OMV30" s="14"/>
      <c r="OMW30" s="15"/>
      <c r="OMX30" s="7"/>
      <c r="OMY30" s="8"/>
      <c r="ONA30" s="10"/>
      <c r="ONB30" s="11"/>
      <c r="ONC30" s="12"/>
      <c r="OND30" s="13"/>
      <c r="ONE30" s="14"/>
      <c r="ONF30" s="15"/>
      <c r="ONG30" s="7"/>
      <c r="ONH30" s="8"/>
      <c r="ONJ30" s="10"/>
      <c r="ONK30" s="11"/>
      <c r="ONL30" s="12"/>
      <c r="ONM30" s="13"/>
      <c r="ONN30" s="14"/>
      <c r="ONO30" s="15"/>
      <c r="ONP30" s="7"/>
      <c r="ONQ30" s="8"/>
      <c r="ONS30" s="10"/>
      <c r="ONT30" s="11"/>
      <c r="ONU30" s="12"/>
      <c r="ONV30" s="13"/>
      <c r="ONW30" s="14"/>
      <c r="ONX30" s="15"/>
      <c r="ONY30" s="7"/>
      <c r="ONZ30" s="8"/>
      <c r="OOB30" s="10"/>
      <c r="OOC30" s="11"/>
      <c r="OOD30" s="12"/>
      <c r="OOE30" s="13"/>
      <c r="OOF30" s="14"/>
      <c r="OOG30" s="15"/>
      <c r="OOH30" s="7"/>
      <c r="OOI30" s="8"/>
      <c r="OOK30" s="10"/>
      <c r="OOL30" s="11"/>
      <c r="OOM30" s="12"/>
      <c r="OON30" s="13"/>
      <c r="OOO30" s="14"/>
      <c r="OOP30" s="15"/>
      <c r="OOQ30" s="7"/>
      <c r="OOR30" s="8"/>
      <c r="OOT30" s="10"/>
      <c r="OOU30" s="11"/>
      <c r="OOV30" s="12"/>
      <c r="OOW30" s="13"/>
      <c r="OOX30" s="14"/>
      <c r="OOY30" s="15"/>
      <c r="OOZ30" s="7"/>
      <c r="OPA30" s="8"/>
      <c r="OPC30" s="10"/>
      <c r="OPD30" s="11"/>
      <c r="OPE30" s="12"/>
      <c r="OPF30" s="13"/>
      <c r="OPG30" s="14"/>
      <c r="OPH30" s="15"/>
      <c r="OPI30" s="7"/>
      <c r="OPJ30" s="8"/>
      <c r="OPL30" s="10"/>
      <c r="OPM30" s="11"/>
      <c r="OPN30" s="12"/>
      <c r="OPO30" s="13"/>
      <c r="OPP30" s="14"/>
      <c r="OPQ30" s="15"/>
      <c r="OPR30" s="7"/>
      <c r="OPS30" s="8"/>
      <c r="OPU30" s="10"/>
      <c r="OPV30" s="11"/>
      <c r="OPW30" s="12"/>
      <c r="OPX30" s="13"/>
      <c r="OPY30" s="14"/>
      <c r="OPZ30" s="15"/>
      <c r="OQA30" s="7"/>
      <c r="OQB30" s="8"/>
      <c r="OQD30" s="10"/>
      <c r="OQE30" s="11"/>
      <c r="OQF30" s="12"/>
      <c r="OQG30" s="13"/>
      <c r="OQH30" s="14"/>
      <c r="OQI30" s="15"/>
      <c r="OQJ30" s="7"/>
      <c r="OQK30" s="8"/>
      <c r="OQM30" s="10"/>
      <c r="OQN30" s="11"/>
      <c r="OQO30" s="12"/>
      <c r="OQP30" s="13"/>
      <c r="OQQ30" s="14"/>
      <c r="OQR30" s="15"/>
      <c r="OQS30" s="7"/>
      <c r="OQT30" s="8"/>
      <c r="OQV30" s="10"/>
      <c r="OQW30" s="11"/>
      <c r="OQX30" s="12"/>
      <c r="OQY30" s="13"/>
      <c r="OQZ30" s="14"/>
      <c r="ORA30" s="15"/>
      <c r="ORB30" s="7"/>
      <c r="ORC30" s="8"/>
      <c r="ORE30" s="10"/>
      <c r="ORF30" s="11"/>
      <c r="ORG30" s="12"/>
      <c r="ORH30" s="13"/>
      <c r="ORI30" s="14"/>
      <c r="ORJ30" s="15"/>
      <c r="ORK30" s="7"/>
      <c r="ORL30" s="8"/>
      <c r="ORN30" s="10"/>
      <c r="ORO30" s="11"/>
      <c r="ORP30" s="12"/>
      <c r="ORQ30" s="13"/>
      <c r="ORR30" s="14"/>
      <c r="ORS30" s="15"/>
      <c r="ORT30" s="7"/>
      <c r="ORU30" s="8"/>
      <c r="ORW30" s="10"/>
      <c r="ORX30" s="11"/>
      <c r="ORY30" s="12"/>
      <c r="ORZ30" s="13"/>
      <c r="OSA30" s="14"/>
      <c r="OSB30" s="15"/>
      <c r="OSC30" s="7"/>
      <c r="OSD30" s="8"/>
      <c r="OSF30" s="10"/>
      <c r="OSG30" s="11"/>
      <c r="OSH30" s="12"/>
      <c r="OSI30" s="13"/>
      <c r="OSJ30" s="14"/>
      <c r="OSK30" s="15"/>
      <c r="OSL30" s="7"/>
      <c r="OSM30" s="8"/>
      <c r="OSO30" s="10"/>
      <c r="OSP30" s="11"/>
      <c r="OSQ30" s="12"/>
      <c r="OSR30" s="13"/>
      <c r="OSS30" s="14"/>
      <c r="OST30" s="15"/>
      <c r="OSU30" s="7"/>
      <c r="OSV30" s="8"/>
      <c r="OSX30" s="10"/>
      <c r="OSY30" s="11"/>
      <c r="OSZ30" s="12"/>
      <c r="OTA30" s="13"/>
      <c r="OTB30" s="14"/>
      <c r="OTC30" s="15"/>
      <c r="OTD30" s="7"/>
      <c r="OTE30" s="8"/>
      <c r="OTG30" s="10"/>
      <c r="OTH30" s="11"/>
      <c r="OTI30" s="12"/>
      <c r="OTJ30" s="13"/>
      <c r="OTK30" s="14"/>
      <c r="OTL30" s="15"/>
      <c r="OTM30" s="7"/>
      <c r="OTN30" s="8"/>
      <c r="OTP30" s="10"/>
      <c r="OTQ30" s="11"/>
      <c r="OTR30" s="12"/>
      <c r="OTS30" s="13"/>
      <c r="OTT30" s="14"/>
      <c r="OTU30" s="15"/>
      <c r="OTV30" s="7"/>
      <c r="OTW30" s="8"/>
      <c r="OTY30" s="10"/>
      <c r="OTZ30" s="11"/>
      <c r="OUA30" s="12"/>
      <c r="OUB30" s="13"/>
      <c r="OUC30" s="14"/>
      <c r="OUD30" s="15"/>
      <c r="OUE30" s="7"/>
      <c r="OUF30" s="8"/>
      <c r="OUH30" s="10"/>
      <c r="OUI30" s="11"/>
      <c r="OUJ30" s="12"/>
      <c r="OUK30" s="13"/>
      <c r="OUL30" s="14"/>
      <c r="OUM30" s="15"/>
      <c r="OUN30" s="7"/>
      <c r="OUO30" s="8"/>
      <c r="OUQ30" s="10"/>
      <c r="OUR30" s="11"/>
      <c r="OUS30" s="12"/>
      <c r="OUT30" s="13"/>
      <c r="OUU30" s="14"/>
      <c r="OUV30" s="15"/>
      <c r="OUW30" s="7"/>
      <c r="OUX30" s="8"/>
      <c r="OUZ30" s="10"/>
      <c r="OVA30" s="11"/>
      <c r="OVB30" s="12"/>
      <c r="OVC30" s="13"/>
      <c r="OVD30" s="14"/>
      <c r="OVE30" s="15"/>
      <c r="OVF30" s="7"/>
      <c r="OVG30" s="8"/>
      <c r="OVI30" s="10"/>
      <c r="OVJ30" s="11"/>
      <c r="OVK30" s="12"/>
      <c r="OVL30" s="13"/>
      <c r="OVM30" s="14"/>
      <c r="OVN30" s="15"/>
      <c r="OVO30" s="7"/>
      <c r="OVP30" s="8"/>
      <c r="OVR30" s="10"/>
      <c r="OVS30" s="11"/>
      <c r="OVT30" s="12"/>
      <c r="OVU30" s="13"/>
      <c r="OVV30" s="14"/>
      <c r="OVW30" s="15"/>
      <c r="OVX30" s="7"/>
      <c r="OVY30" s="8"/>
      <c r="OWA30" s="10"/>
      <c r="OWB30" s="11"/>
      <c r="OWC30" s="12"/>
      <c r="OWD30" s="13"/>
      <c r="OWE30" s="14"/>
      <c r="OWF30" s="15"/>
      <c r="OWG30" s="7"/>
      <c r="OWH30" s="8"/>
      <c r="OWJ30" s="10"/>
      <c r="OWK30" s="11"/>
      <c r="OWL30" s="12"/>
      <c r="OWM30" s="13"/>
      <c r="OWN30" s="14"/>
      <c r="OWO30" s="15"/>
      <c r="OWP30" s="7"/>
      <c r="OWQ30" s="8"/>
      <c r="OWS30" s="10"/>
      <c r="OWT30" s="11"/>
      <c r="OWU30" s="12"/>
      <c r="OWV30" s="13"/>
      <c r="OWW30" s="14"/>
      <c r="OWX30" s="15"/>
      <c r="OWY30" s="7"/>
      <c r="OWZ30" s="8"/>
      <c r="OXB30" s="10"/>
      <c r="OXC30" s="11"/>
      <c r="OXD30" s="12"/>
      <c r="OXE30" s="13"/>
      <c r="OXF30" s="14"/>
      <c r="OXG30" s="15"/>
      <c r="OXH30" s="7"/>
      <c r="OXI30" s="8"/>
      <c r="OXK30" s="10"/>
      <c r="OXL30" s="11"/>
      <c r="OXM30" s="12"/>
      <c r="OXN30" s="13"/>
      <c r="OXO30" s="14"/>
      <c r="OXP30" s="15"/>
      <c r="OXQ30" s="7"/>
      <c r="OXR30" s="8"/>
      <c r="OXT30" s="10"/>
      <c r="OXU30" s="11"/>
      <c r="OXV30" s="12"/>
      <c r="OXW30" s="13"/>
      <c r="OXX30" s="14"/>
      <c r="OXY30" s="15"/>
      <c r="OXZ30" s="7"/>
      <c r="OYA30" s="8"/>
      <c r="OYC30" s="10"/>
      <c r="OYD30" s="11"/>
      <c r="OYE30" s="12"/>
      <c r="OYF30" s="13"/>
      <c r="OYG30" s="14"/>
      <c r="OYH30" s="15"/>
      <c r="OYI30" s="7"/>
      <c r="OYJ30" s="8"/>
      <c r="OYL30" s="10"/>
      <c r="OYM30" s="11"/>
      <c r="OYN30" s="12"/>
      <c r="OYO30" s="13"/>
      <c r="OYP30" s="14"/>
      <c r="OYQ30" s="15"/>
      <c r="OYR30" s="7"/>
      <c r="OYS30" s="8"/>
      <c r="OYU30" s="10"/>
      <c r="OYV30" s="11"/>
      <c r="OYW30" s="12"/>
      <c r="OYX30" s="13"/>
      <c r="OYY30" s="14"/>
      <c r="OYZ30" s="15"/>
      <c r="OZA30" s="7"/>
      <c r="OZB30" s="8"/>
      <c r="OZD30" s="10"/>
      <c r="OZE30" s="11"/>
      <c r="OZF30" s="12"/>
      <c r="OZG30" s="13"/>
      <c r="OZH30" s="14"/>
      <c r="OZI30" s="15"/>
      <c r="OZJ30" s="7"/>
      <c r="OZK30" s="8"/>
      <c r="OZM30" s="10"/>
      <c r="OZN30" s="11"/>
      <c r="OZO30" s="12"/>
      <c r="OZP30" s="13"/>
      <c r="OZQ30" s="14"/>
      <c r="OZR30" s="15"/>
      <c r="OZS30" s="7"/>
      <c r="OZT30" s="8"/>
      <c r="OZV30" s="10"/>
      <c r="OZW30" s="11"/>
      <c r="OZX30" s="12"/>
      <c r="OZY30" s="13"/>
      <c r="OZZ30" s="14"/>
      <c r="PAA30" s="15"/>
      <c r="PAB30" s="7"/>
      <c r="PAC30" s="8"/>
      <c r="PAE30" s="10"/>
      <c r="PAF30" s="11"/>
      <c r="PAG30" s="12"/>
      <c r="PAH30" s="13"/>
      <c r="PAI30" s="14"/>
      <c r="PAJ30" s="15"/>
      <c r="PAK30" s="7"/>
      <c r="PAL30" s="8"/>
      <c r="PAN30" s="10"/>
      <c r="PAO30" s="11"/>
      <c r="PAP30" s="12"/>
      <c r="PAQ30" s="13"/>
      <c r="PAR30" s="14"/>
      <c r="PAS30" s="15"/>
      <c r="PAT30" s="7"/>
      <c r="PAU30" s="8"/>
      <c r="PAW30" s="10"/>
      <c r="PAX30" s="11"/>
      <c r="PAY30" s="12"/>
      <c r="PAZ30" s="13"/>
      <c r="PBA30" s="14"/>
      <c r="PBB30" s="15"/>
      <c r="PBC30" s="7"/>
      <c r="PBD30" s="8"/>
      <c r="PBF30" s="10"/>
      <c r="PBG30" s="11"/>
      <c r="PBH30" s="12"/>
      <c r="PBI30" s="13"/>
      <c r="PBJ30" s="14"/>
      <c r="PBK30" s="15"/>
      <c r="PBL30" s="7"/>
      <c r="PBM30" s="8"/>
      <c r="PBO30" s="10"/>
      <c r="PBP30" s="11"/>
      <c r="PBQ30" s="12"/>
      <c r="PBR30" s="13"/>
      <c r="PBS30" s="14"/>
      <c r="PBT30" s="15"/>
      <c r="PBU30" s="7"/>
      <c r="PBV30" s="8"/>
      <c r="PBX30" s="10"/>
      <c r="PBY30" s="11"/>
      <c r="PBZ30" s="12"/>
      <c r="PCA30" s="13"/>
      <c r="PCB30" s="14"/>
      <c r="PCC30" s="15"/>
      <c r="PCD30" s="7"/>
      <c r="PCE30" s="8"/>
      <c r="PCG30" s="10"/>
      <c r="PCH30" s="11"/>
      <c r="PCI30" s="12"/>
      <c r="PCJ30" s="13"/>
      <c r="PCK30" s="14"/>
      <c r="PCL30" s="15"/>
      <c r="PCM30" s="7"/>
      <c r="PCN30" s="8"/>
      <c r="PCP30" s="10"/>
      <c r="PCQ30" s="11"/>
      <c r="PCR30" s="12"/>
      <c r="PCS30" s="13"/>
      <c r="PCT30" s="14"/>
      <c r="PCU30" s="15"/>
      <c r="PCV30" s="7"/>
      <c r="PCW30" s="8"/>
      <c r="PCY30" s="10"/>
      <c r="PCZ30" s="11"/>
      <c r="PDA30" s="12"/>
      <c r="PDB30" s="13"/>
      <c r="PDC30" s="14"/>
      <c r="PDD30" s="15"/>
      <c r="PDE30" s="7"/>
      <c r="PDF30" s="8"/>
      <c r="PDH30" s="10"/>
      <c r="PDI30" s="11"/>
      <c r="PDJ30" s="12"/>
      <c r="PDK30" s="13"/>
      <c r="PDL30" s="14"/>
      <c r="PDM30" s="15"/>
      <c r="PDN30" s="7"/>
      <c r="PDO30" s="8"/>
      <c r="PDQ30" s="10"/>
      <c r="PDR30" s="11"/>
      <c r="PDS30" s="12"/>
      <c r="PDT30" s="13"/>
      <c r="PDU30" s="14"/>
      <c r="PDV30" s="15"/>
      <c r="PDW30" s="7"/>
      <c r="PDX30" s="8"/>
      <c r="PDZ30" s="10"/>
      <c r="PEA30" s="11"/>
      <c r="PEB30" s="12"/>
      <c r="PEC30" s="13"/>
      <c r="PED30" s="14"/>
      <c r="PEE30" s="15"/>
      <c r="PEF30" s="7"/>
      <c r="PEG30" s="8"/>
      <c r="PEI30" s="10"/>
      <c r="PEJ30" s="11"/>
      <c r="PEK30" s="12"/>
      <c r="PEL30" s="13"/>
      <c r="PEM30" s="14"/>
      <c r="PEN30" s="15"/>
      <c r="PEO30" s="7"/>
      <c r="PEP30" s="8"/>
      <c r="PER30" s="10"/>
      <c r="PES30" s="11"/>
      <c r="PET30" s="12"/>
      <c r="PEU30" s="13"/>
      <c r="PEV30" s="14"/>
      <c r="PEW30" s="15"/>
      <c r="PEX30" s="7"/>
      <c r="PEY30" s="8"/>
      <c r="PFA30" s="10"/>
      <c r="PFB30" s="11"/>
      <c r="PFC30" s="12"/>
      <c r="PFD30" s="13"/>
      <c r="PFE30" s="14"/>
      <c r="PFF30" s="15"/>
      <c r="PFG30" s="7"/>
      <c r="PFH30" s="8"/>
      <c r="PFJ30" s="10"/>
      <c r="PFK30" s="11"/>
      <c r="PFL30" s="12"/>
      <c r="PFM30" s="13"/>
      <c r="PFN30" s="14"/>
      <c r="PFO30" s="15"/>
      <c r="PFP30" s="7"/>
      <c r="PFQ30" s="8"/>
      <c r="PFS30" s="10"/>
      <c r="PFT30" s="11"/>
      <c r="PFU30" s="12"/>
      <c r="PFV30" s="13"/>
      <c r="PFW30" s="14"/>
      <c r="PFX30" s="15"/>
      <c r="PFY30" s="7"/>
      <c r="PFZ30" s="8"/>
      <c r="PGB30" s="10"/>
      <c r="PGC30" s="11"/>
      <c r="PGD30" s="12"/>
      <c r="PGE30" s="13"/>
      <c r="PGF30" s="14"/>
      <c r="PGG30" s="15"/>
      <c r="PGH30" s="7"/>
      <c r="PGI30" s="8"/>
      <c r="PGK30" s="10"/>
      <c r="PGL30" s="11"/>
      <c r="PGM30" s="12"/>
      <c r="PGN30" s="13"/>
      <c r="PGO30" s="14"/>
      <c r="PGP30" s="15"/>
      <c r="PGQ30" s="7"/>
      <c r="PGR30" s="8"/>
      <c r="PGT30" s="10"/>
      <c r="PGU30" s="11"/>
      <c r="PGV30" s="12"/>
      <c r="PGW30" s="13"/>
      <c r="PGX30" s="14"/>
      <c r="PGY30" s="15"/>
      <c r="PGZ30" s="7"/>
      <c r="PHA30" s="8"/>
      <c r="PHC30" s="10"/>
      <c r="PHD30" s="11"/>
      <c r="PHE30" s="12"/>
      <c r="PHF30" s="13"/>
      <c r="PHG30" s="14"/>
      <c r="PHH30" s="15"/>
      <c r="PHI30" s="7"/>
      <c r="PHJ30" s="8"/>
      <c r="PHL30" s="10"/>
      <c r="PHM30" s="11"/>
      <c r="PHN30" s="12"/>
      <c r="PHO30" s="13"/>
      <c r="PHP30" s="14"/>
      <c r="PHQ30" s="15"/>
      <c r="PHR30" s="7"/>
      <c r="PHS30" s="8"/>
      <c r="PHU30" s="10"/>
      <c r="PHV30" s="11"/>
      <c r="PHW30" s="12"/>
      <c r="PHX30" s="13"/>
      <c r="PHY30" s="14"/>
      <c r="PHZ30" s="15"/>
      <c r="PIA30" s="7"/>
      <c r="PIB30" s="8"/>
      <c r="PID30" s="10"/>
      <c r="PIE30" s="11"/>
      <c r="PIF30" s="12"/>
      <c r="PIG30" s="13"/>
      <c r="PIH30" s="14"/>
      <c r="PII30" s="15"/>
      <c r="PIJ30" s="7"/>
      <c r="PIK30" s="8"/>
      <c r="PIM30" s="10"/>
      <c r="PIN30" s="11"/>
      <c r="PIO30" s="12"/>
      <c r="PIP30" s="13"/>
      <c r="PIQ30" s="14"/>
      <c r="PIR30" s="15"/>
      <c r="PIS30" s="7"/>
      <c r="PIT30" s="8"/>
      <c r="PIV30" s="10"/>
      <c r="PIW30" s="11"/>
      <c r="PIX30" s="12"/>
      <c r="PIY30" s="13"/>
      <c r="PIZ30" s="14"/>
      <c r="PJA30" s="15"/>
      <c r="PJB30" s="7"/>
      <c r="PJC30" s="8"/>
      <c r="PJE30" s="10"/>
      <c r="PJF30" s="11"/>
      <c r="PJG30" s="12"/>
      <c r="PJH30" s="13"/>
      <c r="PJI30" s="14"/>
      <c r="PJJ30" s="15"/>
      <c r="PJK30" s="7"/>
      <c r="PJL30" s="8"/>
      <c r="PJN30" s="10"/>
      <c r="PJO30" s="11"/>
      <c r="PJP30" s="12"/>
      <c r="PJQ30" s="13"/>
      <c r="PJR30" s="14"/>
      <c r="PJS30" s="15"/>
      <c r="PJT30" s="7"/>
      <c r="PJU30" s="8"/>
      <c r="PJW30" s="10"/>
      <c r="PJX30" s="11"/>
      <c r="PJY30" s="12"/>
      <c r="PJZ30" s="13"/>
      <c r="PKA30" s="14"/>
      <c r="PKB30" s="15"/>
      <c r="PKC30" s="7"/>
      <c r="PKD30" s="8"/>
      <c r="PKF30" s="10"/>
      <c r="PKG30" s="11"/>
      <c r="PKH30" s="12"/>
      <c r="PKI30" s="13"/>
      <c r="PKJ30" s="14"/>
      <c r="PKK30" s="15"/>
      <c r="PKL30" s="7"/>
      <c r="PKM30" s="8"/>
      <c r="PKO30" s="10"/>
      <c r="PKP30" s="11"/>
      <c r="PKQ30" s="12"/>
      <c r="PKR30" s="13"/>
      <c r="PKS30" s="14"/>
      <c r="PKT30" s="15"/>
      <c r="PKU30" s="7"/>
      <c r="PKV30" s="8"/>
      <c r="PKX30" s="10"/>
      <c r="PKY30" s="11"/>
      <c r="PKZ30" s="12"/>
      <c r="PLA30" s="13"/>
      <c r="PLB30" s="14"/>
      <c r="PLC30" s="15"/>
      <c r="PLD30" s="7"/>
      <c r="PLE30" s="8"/>
      <c r="PLG30" s="10"/>
      <c r="PLH30" s="11"/>
      <c r="PLI30" s="12"/>
      <c r="PLJ30" s="13"/>
      <c r="PLK30" s="14"/>
      <c r="PLL30" s="15"/>
      <c r="PLM30" s="7"/>
      <c r="PLN30" s="8"/>
      <c r="PLP30" s="10"/>
      <c r="PLQ30" s="11"/>
      <c r="PLR30" s="12"/>
      <c r="PLS30" s="13"/>
      <c r="PLT30" s="14"/>
      <c r="PLU30" s="15"/>
      <c r="PLV30" s="7"/>
      <c r="PLW30" s="8"/>
      <c r="PLY30" s="10"/>
      <c r="PLZ30" s="11"/>
      <c r="PMA30" s="12"/>
      <c r="PMB30" s="13"/>
      <c r="PMC30" s="14"/>
      <c r="PMD30" s="15"/>
      <c r="PME30" s="7"/>
      <c r="PMF30" s="8"/>
      <c r="PMH30" s="10"/>
      <c r="PMI30" s="11"/>
      <c r="PMJ30" s="12"/>
      <c r="PMK30" s="13"/>
      <c r="PML30" s="14"/>
      <c r="PMM30" s="15"/>
      <c r="PMN30" s="7"/>
      <c r="PMO30" s="8"/>
      <c r="PMQ30" s="10"/>
      <c r="PMR30" s="11"/>
      <c r="PMS30" s="12"/>
      <c r="PMT30" s="13"/>
      <c r="PMU30" s="14"/>
      <c r="PMV30" s="15"/>
      <c r="PMW30" s="7"/>
      <c r="PMX30" s="8"/>
      <c r="PMZ30" s="10"/>
      <c r="PNA30" s="11"/>
      <c r="PNB30" s="12"/>
      <c r="PNC30" s="13"/>
      <c r="PND30" s="14"/>
      <c r="PNE30" s="15"/>
      <c r="PNF30" s="7"/>
      <c r="PNG30" s="8"/>
      <c r="PNI30" s="10"/>
      <c r="PNJ30" s="11"/>
      <c r="PNK30" s="12"/>
      <c r="PNL30" s="13"/>
      <c r="PNM30" s="14"/>
      <c r="PNN30" s="15"/>
      <c r="PNO30" s="7"/>
      <c r="PNP30" s="8"/>
      <c r="PNR30" s="10"/>
      <c r="PNS30" s="11"/>
      <c r="PNT30" s="12"/>
      <c r="PNU30" s="13"/>
      <c r="PNV30" s="14"/>
      <c r="PNW30" s="15"/>
      <c r="PNX30" s="7"/>
      <c r="PNY30" s="8"/>
      <c r="POA30" s="10"/>
      <c r="POB30" s="11"/>
      <c r="POC30" s="12"/>
      <c r="POD30" s="13"/>
      <c r="POE30" s="14"/>
      <c r="POF30" s="15"/>
      <c r="POG30" s="7"/>
      <c r="POH30" s="8"/>
      <c r="POJ30" s="10"/>
      <c r="POK30" s="11"/>
      <c r="POL30" s="12"/>
      <c r="POM30" s="13"/>
      <c r="PON30" s="14"/>
      <c r="POO30" s="15"/>
      <c r="POP30" s="7"/>
      <c r="POQ30" s="8"/>
      <c r="POS30" s="10"/>
      <c r="POT30" s="11"/>
      <c r="POU30" s="12"/>
      <c r="POV30" s="13"/>
      <c r="POW30" s="14"/>
      <c r="POX30" s="15"/>
      <c r="POY30" s="7"/>
      <c r="POZ30" s="8"/>
      <c r="PPB30" s="10"/>
      <c r="PPC30" s="11"/>
      <c r="PPD30" s="12"/>
      <c r="PPE30" s="13"/>
      <c r="PPF30" s="14"/>
      <c r="PPG30" s="15"/>
      <c r="PPH30" s="7"/>
      <c r="PPI30" s="8"/>
      <c r="PPK30" s="10"/>
      <c r="PPL30" s="11"/>
      <c r="PPM30" s="12"/>
      <c r="PPN30" s="13"/>
      <c r="PPO30" s="14"/>
      <c r="PPP30" s="15"/>
      <c r="PPQ30" s="7"/>
      <c r="PPR30" s="8"/>
      <c r="PPT30" s="10"/>
      <c r="PPU30" s="11"/>
      <c r="PPV30" s="12"/>
      <c r="PPW30" s="13"/>
      <c r="PPX30" s="14"/>
      <c r="PPY30" s="15"/>
      <c r="PPZ30" s="7"/>
      <c r="PQA30" s="8"/>
      <c r="PQC30" s="10"/>
      <c r="PQD30" s="11"/>
      <c r="PQE30" s="12"/>
      <c r="PQF30" s="13"/>
      <c r="PQG30" s="14"/>
      <c r="PQH30" s="15"/>
      <c r="PQI30" s="7"/>
      <c r="PQJ30" s="8"/>
      <c r="PQL30" s="10"/>
      <c r="PQM30" s="11"/>
      <c r="PQN30" s="12"/>
      <c r="PQO30" s="13"/>
      <c r="PQP30" s="14"/>
      <c r="PQQ30" s="15"/>
      <c r="PQR30" s="7"/>
      <c r="PQS30" s="8"/>
      <c r="PQU30" s="10"/>
      <c r="PQV30" s="11"/>
      <c r="PQW30" s="12"/>
      <c r="PQX30" s="13"/>
      <c r="PQY30" s="14"/>
      <c r="PQZ30" s="15"/>
      <c r="PRA30" s="7"/>
      <c r="PRB30" s="8"/>
      <c r="PRD30" s="10"/>
      <c r="PRE30" s="11"/>
      <c r="PRF30" s="12"/>
      <c r="PRG30" s="13"/>
      <c r="PRH30" s="14"/>
      <c r="PRI30" s="15"/>
      <c r="PRJ30" s="7"/>
      <c r="PRK30" s="8"/>
      <c r="PRM30" s="10"/>
      <c r="PRN30" s="11"/>
      <c r="PRO30" s="12"/>
      <c r="PRP30" s="13"/>
      <c r="PRQ30" s="14"/>
      <c r="PRR30" s="15"/>
      <c r="PRS30" s="7"/>
      <c r="PRT30" s="8"/>
      <c r="PRV30" s="10"/>
      <c r="PRW30" s="11"/>
      <c r="PRX30" s="12"/>
      <c r="PRY30" s="13"/>
      <c r="PRZ30" s="14"/>
      <c r="PSA30" s="15"/>
      <c r="PSB30" s="7"/>
      <c r="PSC30" s="8"/>
      <c r="PSE30" s="10"/>
      <c r="PSF30" s="11"/>
      <c r="PSG30" s="12"/>
      <c r="PSH30" s="13"/>
      <c r="PSI30" s="14"/>
      <c r="PSJ30" s="15"/>
      <c r="PSK30" s="7"/>
      <c r="PSL30" s="8"/>
      <c r="PSN30" s="10"/>
      <c r="PSO30" s="11"/>
      <c r="PSP30" s="12"/>
      <c r="PSQ30" s="13"/>
      <c r="PSR30" s="14"/>
      <c r="PSS30" s="15"/>
      <c r="PST30" s="7"/>
      <c r="PSU30" s="8"/>
      <c r="PSW30" s="10"/>
      <c r="PSX30" s="11"/>
      <c r="PSY30" s="12"/>
      <c r="PSZ30" s="13"/>
      <c r="PTA30" s="14"/>
      <c r="PTB30" s="15"/>
      <c r="PTC30" s="7"/>
      <c r="PTD30" s="8"/>
      <c r="PTF30" s="10"/>
      <c r="PTG30" s="11"/>
      <c r="PTH30" s="12"/>
      <c r="PTI30" s="13"/>
      <c r="PTJ30" s="14"/>
      <c r="PTK30" s="15"/>
      <c r="PTL30" s="7"/>
      <c r="PTM30" s="8"/>
      <c r="PTO30" s="10"/>
      <c r="PTP30" s="11"/>
      <c r="PTQ30" s="12"/>
      <c r="PTR30" s="13"/>
      <c r="PTS30" s="14"/>
      <c r="PTT30" s="15"/>
      <c r="PTU30" s="7"/>
      <c r="PTV30" s="8"/>
      <c r="PTX30" s="10"/>
      <c r="PTY30" s="11"/>
      <c r="PTZ30" s="12"/>
      <c r="PUA30" s="13"/>
      <c r="PUB30" s="14"/>
      <c r="PUC30" s="15"/>
      <c r="PUD30" s="7"/>
      <c r="PUE30" s="8"/>
      <c r="PUG30" s="10"/>
      <c r="PUH30" s="11"/>
      <c r="PUI30" s="12"/>
      <c r="PUJ30" s="13"/>
      <c r="PUK30" s="14"/>
      <c r="PUL30" s="15"/>
      <c r="PUM30" s="7"/>
      <c r="PUN30" s="8"/>
      <c r="PUP30" s="10"/>
      <c r="PUQ30" s="11"/>
      <c r="PUR30" s="12"/>
      <c r="PUS30" s="13"/>
      <c r="PUT30" s="14"/>
      <c r="PUU30" s="15"/>
      <c r="PUV30" s="7"/>
      <c r="PUW30" s="8"/>
      <c r="PUY30" s="10"/>
      <c r="PUZ30" s="11"/>
      <c r="PVA30" s="12"/>
      <c r="PVB30" s="13"/>
      <c r="PVC30" s="14"/>
      <c r="PVD30" s="15"/>
      <c r="PVE30" s="7"/>
      <c r="PVF30" s="8"/>
      <c r="PVH30" s="10"/>
      <c r="PVI30" s="11"/>
      <c r="PVJ30" s="12"/>
      <c r="PVK30" s="13"/>
      <c r="PVL30" s="14"/>
      <c r="PVM30" s="15"/>
      <c r="PVN30" s="7"/>
      <c r="PVO30" s="8"/>
      <c r="PVQ30" s="10"/>
      <c r="PVR30" s="11"/>
      <c r="PVS30" s="12"/>
      <c r="PVT30" s="13"/>
      <c r="PVU30" s="14"/>
      <c r="PVV30" s="15"/>
      <c r="PVW30" s="7"/>
      <c r="PVX30" s="8"/>
      <c r="PVZ30" s="10"/>
      <c r="PWA30" s="11"/>
      <c r="PWB30" s="12"/>
      <c r="PWC30" s="13"/>
      <c r="PWD30" s="14"/>
      <c r="PWE30" s="15"/>
      <c r="PWF30" s="7"/>
      <c r="PWG30" s="8"/>
      <c r="PWI30" s="10"/>
      <c r="PWJ30" s="11"/>
      <c r="PWK30" s="12"/>
      <c r="PWL30" s="13"/>
      <c r="PWM30" s="14"/>
      <c r="PWN30" s="15"/>
      <c r="PWO30" s="7"/>
      <c r="PWP30" s="8"/>
      <c r="PWR30" s="10"/>
      <c r="PWS30" s="11"/>
      <c r="PWT30" s="12"/>
      <c r="PWU30" s="13"/>
      <c r="PWV30" s="14"/>
      <c r="PWW30" s="15"/>
      <c r="PWX30" s="7"/>
      <c r="PWY30" s="8"/>
      <c r="PXA30" s="10"/>
      <c r="PXB30" s="11"/>
      <c r="PXC30" s="12"/>
      <c r="PXD30" s="13"/>
      <c r="PXE30" s="14"/>
      <c r="PXF30" s="15"/>
      <c r="PXG30" s="7"/>
      <c r="PXH30" s="8"/>
      <c r="PXJ30" s="10"/>
      <c r="PXK30" s="11"/>
      <c r="PXL30" s="12"/>
      <c r="PXM30" s="13"/>
      <c r="PXN30" s="14"/>
      <c r="PXO30" s="15"/>
      <c r="PXP30" s="7"/>
      <c r="PXQ30" s="8"/>
      <c r="PXS30" s="10"/>
      <c r="PXT30" s="11"/>
      <c r="PXU30" s="12"/>
      <c r="PXV30" s="13"/>
      <c r="PXW30" s="14"/>
      <c r="PXX30" s="15"/>
      <c r="PXY30" s="7"/>
      <c r="PXZ30" s="8"/>
      <c r="PYB30" s="10"/>
      <c r="PYC30" s="11"/>
      <c r="PYD30" s="12"/>
      <c r="PYE30" s="13"/>
      <c r="PYF30" s="14"/>
      <c r="PYG30" s="15"/>
      <c r="PYH30" s="7"/>
      <c r="PYI30" s="8"/>
      <c r="PYK30" s="10"/>
      <c r="PYL30" s="11"/>
      <c r="PYM30" s="12"/>
      <c r="PYN30" s="13"/>
      <c r="PYO30" s="14"/>
      <c r="PYP30" s="15"/>
      <c r="PYQ30" s="7"/>
      <c r="PYR30" s="8"/>
      <c r="PYT30" s="10"/>
      <c r="PYU30" s="11"/>
      <c r="PYV30" s="12"/>
      <c r="PYW30" s="13"/>
      <c r="PYX30" s="14"/>
      <c r="PYY30" s="15"/>
      <c r="PYZ30" s="7"/>
      <c r="PZA30" s="8"/>
      <c r="PZC30" s="10"/>
      <c r="PZD30" s="11"/>
      <c r="PZE30" s="12"/>
      <c r="PZF30" s="13"/>
      <c r="PZG30" s="14"/>
      <c r="PZH30" s="15"/>
      <c r="PZI30" s="7"/>
      <c r="PZJ30" s="8"/>
      <c r="PZL30" s="10"/>
      <c r="PZM30" s="11"/>
      <c r="PZN30" s="12"/>
      <c r="PZO30" s="13"/>
      <c r="PZP30" s="14"/>
      <c r="PZQ30" s="15"/>
      <c r="PZR30" s="7"/>
      <c r="PZS30" s="8"/>
      <c r="PZU30" s="10"/>
      <c r="PZV30" s="11"/>
      <c r="PZW30" s="12"/>
      <c r="PZX30" s="13"/>
      <c r="PZY30" s="14"/>
      <c r="PZZ30" s="15"/>
      <c r="QAA30" s="7"/>
      <c r="QAB30" s="8"/>
      <c r="QAD30" s="10"/>
      <c r="QAE30" s="11"/>
      <c r="QAF30" s="12"/>
      <c r="QAG30" s="13"/>
      <c r="QAH30" s="14"/>
      <c r="QAI30" s="15"/>
      <c r="QAJ30" s="7"/>
      <c r="QAK30" s="8"/>
      <c r="QAM30" s="10"/>
      <c r="QAN30" s="11"/>
      <c r="QAO30" s="12"/>
      <c r="QAP30" s="13"/>
      <c r="QAQ30" s="14"/>
      <c r="QAR30" s="15"/>
      <c r="QAS30" s="7"/>
      <c r="QAT30" s="8"/>
      <c r="QAV30" s="10"/>
      <c r="QAW30" s="11"/>
      <c r="QAX30" s="12"/>
      <c r="QAY30" s="13"/>
      <c r="QAZ30" s="14"/>
      <c r="QBA30" s="15"/>
      <c r="QBB30" s="7"/>
      <c r="QBC30" s="8"/>
      <c r="QBE30" s="10"/>
      <c r="QBF30" s="11"/>
      <c r="QBG30" s="12"/>
      <c r="QBH30" s="13"/>
      <c r="QBI30" s="14"/>
      <c r="QBJ30" s="15"/>
      <c r="QBK30" s="7"/>
      <c r="QBL30" s="8"/>
      <c r="QBN30" s="10"/>
      <c r="QBO30" s="11"/>
      <c r="QBP30" s="12"/>
      <c r="QBQ30" s="13"/>
      <c r="QBR30" s="14"/>
      <c r="QBS30" s="15"/>
      <c r="QBT30" s="7"/>
      <c r="QBU30" s="8"/>
      <c r="QBW30" s="10"/>
      <c r="QBX30" s="11"/>
      <c r="QBY30" s="12"/>
      <c r="QBZ30" s="13"/>
      <c r="QCA30" s="14"/>
      <c r="QCB30" s="15"/>
      <c r="QCC30" s="7"/>
      <c r="QCD30" s="8"/>
      <c r="QCF30" s="10"/>
      <c r="QCG30" s="11"/>
      <c r="QCH30" s="12"/>
      <c r="QCI30" s="13"/>
      <c r="QCJ30" s="14"/>
      <c r="QCK30" s="15"/>
      <c r="QCL30" s="7"/>
      <c r="QCM30" s="8"/>
      <c r="QCO30" s="10"/>
      <c r="QCP30" s="11"/>
      <c r="QCQ30" s="12"/>
      <c r="QCR30" s="13"/>
      <c r="QCS30" s="14"/>
      <c r="QCT30" s="15"/>
      <c r="QCU30" s="7"/>
      <c r="QCV30" s="8"/>
      <c r="QCX30" s="10"/>
      <c r="QCY30" s="11"/>
      <c r="QCZ30" s="12"/>
      <c r="QDA30" s="13"/>
      <c r="QDB30" s="14"/>
      <c r="QDC30" s="15"/>
      <c r="QDD30" s="7"/>
      <c r="QDE30" s="8"/>
      <c r="QDG30" s="10"/>
      <c r="QDH30" s="11"/>
      <c r="QDI30" s="12"/>
      <c r="QDJ30" s="13"/>
      <c r="QDK30" s="14"/>
      <c r="QDL30" s="15"/>
      <c r="QDM30" s="7"/>
      <c r="QDN30" s="8"/>
      <c r="QDP30" s="10"/>
      <c r="QDQ30" s="11"/>
      <c r="QDR30" s="12"/>
      <c r="QDS30" s="13"/>
      <c r="QDT30" s="14"/>
      <c r="QDU30" s="15"/>
      <c r="QDV30" s="7"/>
      <c r="QDW30" s="8"/>
      <c r="QDY30" s="10"/>
      <c r="QDZ30" s="11"/>
      <c r="QEA30" s="12"/>
      <c r="QEB30" s="13"/>
      <c r="QEC30" s="14"/>
      <c r="QED30" s="15"/>
      <c r="QEE30" s="7"/>
      <c r="QEF30" s="8"/>
      <c r="QEH30" s="10"/>
      <c r="QEI30" s="11"/>
      <c r="QEJ30" s="12"/>
      <c r="QEK30" s="13"/>
      <c r="QEL30" s="14"/>
      <c r="QEM30" s="15"/>
      <c r="QEN30" s="7"/>
      <c r="QEO30" s="8"/>
      <c r="QEQ30" s="10"/>
      <c r="QER30" s="11"/>
      <c r="QES30" s="12"/>
      <c r="QET30" s="13"/>
      <c r="QEU30" s="14"/>
      <c r="QEV30" s="15"/>
      <c r="QEW30" s="7"/>
      <c r="QEX30" s="8"/>
      <c r="QEZ30" s="10"/>
      <c r="QFA30" s="11"/>
      <c r="QFB30" s="12"/>
      <c r="QFC30" s="13"/>
      <c r="QFD30" s="14"/>
      <c r="QFE30" s="15"/>
      <c r="QFF30" s="7"/>
      <c r="QFG30" s="8"/>
      <c r="QFI30" s="10"/>
      <c r="QFJ30" s="11"/>
      <c r="QFK30" s="12"/>
      <c r="QFL30" s="13"/>
      <c r="QFM30" s="14"/>
      <c r="QFN30" s="15"/>
      <c r="QFO30" s="7"/>
      <c r="QFP30" s="8"/>
      <c r="QFR30" s="10"/>
      <c r="QFS30" s="11"/>
      <c r="QFT30" s="12"/>
      <c r="QFU30" s="13"/>
      <c r="QFV30" s="14"/>
      <c r="QFW30" s="15"/>
      <c r="QFX30" s="7"/>
      <c r="QFY30" s="8"/>
      <c r="QGA30" s="10"/>
      <c r="QGB30" s="11"/>
      <c r="QGC30" s="12"/>
      <c r="QGD30" s="13"/>
      <c r="QGE30" s="14"/>
      <c r="QGF30" s="15"/>
      <c r="QGG30" s="7"/>
      <c r="QGH30" s="8"/>
      <c r="QGJ30" s="10"/>
      <c r="QGK30" s="11"/>
      <c r="QGL30" s="12"/>
      <c r="QGM30" s="13"/>
      <c r="QGN30" s="14"/>
      <c r="QGO30" s="15"/>
      <c r="QGP30" s="7"/>
      <c r="QGQ30" s="8"/>
      <c r="QGS30" s="10"/>
      <c r="QGT30" s="11"/>
      <c r="QGU30" s="12"/>
      <c r="QGV30" s="13"/>
      <c r="QGW30" s="14"/>
      <c r="QGX30" s="15"/>
      <c r="QGY30" s="7"/>
      <c r="QGZ30" s="8"/>
      <c r="QHB30" s="10"/>
      <c r="QHC30" s="11"/>
      <c r="QHD30" s="12"/>
      <c r="QHE30" s="13"/>
      <c r="QHF30" s="14"/>
      <c r="QHG30" s="15"/>
      <c r="QHH30" s="7"/>
      <c r="QHI30" s="8"/>
      <c r="QHK30" s="10"/>
      <c r="QHL30" s="11"/>
      <c r="QHM30" s="12"/>
      <c r="QHN30" s="13"/>
      <c r="QHO30" s="14"/>
      <c r="QHP30" s="15"/>
      <c r="QHQ30" s="7"/>
      <c r="QHR30" s="8"/>
      <c r="QHT30" s="10"/>
      <c r="QHU30" s="11"/>
      <c r="QHV30" s="12"/>
      <c r="QHW30" s="13"/>
      <c r="QHX30" s="14"/>
      <c r="QHY30" s="15"/>
      <c r="QHZ30" s="7"/>
      <c r="QIA30" s="8"/>
      <c r="QIC30" s="10"/>
      <c r="QID30" s="11"/>
      <c r="QIE30" s="12"/>
      <c r="QIF30" s="13"/>
      <c r="QIG30" s="14"/>
      <c r="QIH30" s="15"/>
      <c r="QII30" s="7"/>
      <c r="QIJ30" s="8"/>
      <c r="QIL30" s="10"/>
      <c r="QIM30" s="11"/>
      <c r="QIN30" s="12"/>
      <c r="QIO30" s="13"/>
      <c r="QIP30" s="14"/>
      <c r="QIQ30" s="15"/>
      <c r="QIR30" s="7"/>
      <c r="QIS30" s="8"/>
      <c r="QIU30" s="10"/>
      <c r="QIV30" s="11"/>
      <c r="QIW30" s="12"/>
      <c r="QIX30" s="13"/>
      <c r="QIY30" s="14"/>
      <c r="QIZ30" s="15"/>
      <c r="QJA30" s="7"/>
      <c r="QJB30" s="8"/>
      <c r="QJD30" s="10"/>
      <c r="QJE30" s="11"/>
      <c r="QJF30" s="12"/>
      <c r="QJG30" s="13"/>
      <c r="QJH30" s="14"/>
      <c r="QJI30" s="15"/>
      <c r="QJJ30" s="7"/>
      <c r="QJK30" s="8"/>
      <c r="QJM30" s="10"/>
      <c r="QJN30" s="11"/>
      <c r="QJO30" s="12"/>
      <c r="QJP30" s="13"/>
      <c r="QJQ30" s="14"/>
      <c r="QJR30" s="15"/>
      <c r="QJS30" s="7"/>
      <c r="QJT30" s="8"/>
      <c r="QJV30" s="10"/>
      <c r="QJW30" s="11"/>
      <c r="QJX30" s="12"/>
      <c r="QJY30" s="13"/>
      <c r="QJZ30" s="14"/>
      <c r="QKA30" s="15"/>
      <c r="QKB30" s="7"/>
      <c r="QKC30" s="8"/>
      <c r="QKE30" s="10"/>
      <c r="QKF30" s="11"/>
      <c r="QKG30" s="12"/>
      <c r="QKH30" s="13"/>
      <c r="QKI30" s="14"/>
      <c r="QKJ30" s="15"/>
      <c r="QKK30" s="7"/>
      <c r="QKL30" s="8"/>
      <c r="QKN30" s="10"/>
      <c r="QKO30" s="11"/>
      <c r="QKP30" s="12"/>
      <c r="QKQ30" s="13"/>
      <c r="QKR30" s="14"/>
      <c r="QKS30" s="15"/>
      <c r="QKT30" s="7"/>
      <c r="QKU30" s="8"/>
      <c r="QKW30" s="10"/>
      <c r="QKX30" s="11"/>
      <c r="QKY30" s="12"/>
      <c r="QKZ30" s="13"/>
      <c r="QLA30" s="14"/>
      <c r="QLB30" s="15"/>
      <c r="QLC30" s="7"/>
      <c r="QLD30" s="8"/>
      <c r="QLF30" s="10"/>
      <c r="QLG30" s="11"/>
      <c r="QLH30" s="12"/>
      <c r="QLI30" s="13"/>
      <c r="QLJ30" s="14"/>
      <c r="QLK30" s="15"/>
      <c r="QLL30" s="7"/>
      <c r="QLM30" s="8"/>
      <c r="QLO30" s="10"/>
      <c r="QLP30" s="11"/>
      <c r="QLQ30" s="12"/>
      <c r="QLR30" s="13"/>
      <c r="QLS30" s="14"/>
      <c r="QLT30" s="15"/>
      <c r="QLU30" s="7"/>
      <c r="QLV30" s="8"/>
      <c r="QLX30" s="10"/>
      <c r="QLY30" s="11"/>
      <c r="QLZ30" s="12"/>
      <c r="QMA30" s="13"/>
      <c r="QMB30" s="14"/>
      <c r="QMC30" s="15"/>
      <c r="QMD30" s="7"/>
      <c r="QME30" s="8"/>
      <c r="QMG30" s="10"/>
      <c r="QMH30" s="11"/>
      <c r="QMI30" s="12"/>
      <c r="QMJ30" s="13"/>
      <c r="QMK30" s="14"/>
      <c r="QML30" s="15"/>
      <c r="QMM30" s="7"/>
      <c r="QMN30" s="8"/>
      <c r="QMP30" s="10"/>
      <c r="QMQ30" s="11"/>
      <c r="QMR30" s="12"/>
      <c r="QMS30" s="13"/>
      <c r="QMT30" s="14"/>
      <c r="QMU30" s="15"/>
      <c r="QMV30" s="7"/>
      <c r="QMW30" s="8"/>
      <c r="QMY30" s="10"/>
      <c r="QMZ30" s="11"/>
      <c r="QNA30" s="12"/>
      <c r="QNB30" s="13"/>
      <c r="QNC30" s="14"/>
      <c r="QND30" s="15"/>
      <c r="QNE30" s="7"/>
      <c r="QNF30" s="8"/>
      <c r="QNH30" s="10"/>
      <c r="QNI30" s="11"/>
      <c r="QNJ30" s="12"/>
      <c r="QNK30" s="13"/>
      <c r="QNL30" s="14"/>
      <c r="QNM30" s="15"/>
      <c r="QNN30" s="7"/>
      <c r="QNO30" s="8"/>
      <c r="QNQ30" s="10"/>
      <c r="QNR30" s="11"/>
      <c r="QNS30" s="12"/>
      <c r="QNT30" s="13"/>
      <c r="QNU30" s="14"/>
      <c r="QNV30" s="15"/>
      <c r="QNW30" s="7"/>
      <c r="QNX30" s="8"/>
      <c r="QNZ30" s="10"/>
      <c r="QOA30" s="11"/>
      <c r="QOB30" s="12"/>
      <c r="QOC30" s="13"/>
      <c r="QOD30" s="14"/>
      <c r="QOE30" s="15"/>
      <c r="QOF30" s="7"/>
      <c r="QOG30" s="8"/>
      <c r="QOI30" s="10"/>
      <c r="QOJ30" s="11"/>
      <c r="QOK30" s="12"/>
      <c r="QOL30" s="13"/>
      <c r="QOM30" s="14"/>
      <c r="QON30" s="15"/>
      <c r="QOO30" s="7"/>
      <c r="QOP30" s="8"/>
      <c r="QOR30" s="10"/>
      <c r="QOS30" s="11"/>
      <c r="QOT30" s="12"/>
      <c r="QOU30" s="13"/>
      <c r="QOV30" s="14"/>
      <c r="QOW30" s="15"/>
      <c r="QOX30" s="7"/>
      <c r="QOY30" s="8"/>
      <c r="QPA30" s="10"/>
      <c r="QPB30" s="11"/>
      <c r="QPC30" s="12"/>
      <c r="QPD30" s="13"/>
      <c r="QPE30" s="14"/>
      <c r="QPF30" s="15"/>
      <c r="QPG30" s="7"/>
      <c r="QPH30" s="8"/>
      <c r="QPJ30" s="10"/>
      <c r="QPK30" s="11"/>
      <c r="QPL30" s="12"/>
      <c r="QPM30" s="13"/>
      <c r="QPN30" s="14"/>
      <c r="QPO30" s="15"/>
      <c r="QPP30" s="7"/>
      <c r="QPQ30" s="8"/>
      <c r="QPS30" s="10"/>
      <c r="QPT30" s="11"/>
      <c r="QPU30" s="12"/>
      <c r="QPV30" s="13"/>
      <c r="QPW30" s="14"/>
      <c r="QPX30" s="15"/>
      <c r="QPY30" s="7"/>
      <c r="QPZ30" s="8"/>
      <c r="QQB30" s="10"/>
      <c r="QQC30" s="11"/>
      <c r="QQD30" s="12"/>
      <c r="QQE30" s="13"/>
      <c r="QQF30" s="14"/>
      <c r="QQG30" s="15"/>
      <c r="QQH30" s="7"/>
      <c r="QQI30" s="8"/>
      <c r="QQK30" s="10"/>
      <c r="QQL30" s="11"/>
      <c r="QQM30" s="12"/>
      <c r="QQN30" s="13"/>
      <c r="QQO30" s="14"/>
      <c r="QQP30" s="15"/>
      <c r="QQQ30" s="7"/>
      <c r="QQR30" s="8"/>
      <c r="QQT30" s="10"/>
      <c r="QQU30" s="11"/>
      <c r="QQV30" s="12"/>
      <c r="QQW30" s="13"/>
      <c r="QQX30" s="14"/>
      <c r="QQY30" s="15"/>
      <c r="QQZ30" s="7"/>
      <c r="QRA30" s="8"/>
      <c r="QRC30" s="10"/>
      <c r="QRD30" s="11"/>
      <c r="QRE30" s="12"/>
      <c r="QRF30" s="13"/>
      <c r="QRG30" s="14"/>
      <c r="QRH30" s="15"/>
      <c r="QRI30" s="7"/>
      <c r="QRJ30" s="8"/>
      <c r="QRL30" s="10"/>
      <c r="QRM30" s="11"/>
      <c r="QRN30" s="12"/>
      <c r="QRO30" s="13"/>
      <c r="QRP30" s="14"/>
      <c r="QRQ30" s="15"/>
      <c r="QRR30" s="7"/>
      <c r="QRS30" s="8"/>
      <c r="QRU30" s="10"/>
      <c r="QRV30" s="11"/>
      <c r="QRW30" s="12"/>
      <c r="QRX30" s="13"/>
      <c r="QRY30" s="14"/>
      <c r="QRZ30" s="15"/>
      <c r="QSA30" s="7"/>
      <c r="QSB30" s="8"/>
      <c r="QSD30" s="10"/>
      <c r="QSE30" s="11"/>
      <c r="QSF30" s="12"/>
      <c r="QSG30" s="13"/>
      <c r="QSH30" s="14"/>
      <c r="QSI30" s="15"/>
      <c r="QSJ30" s="7"/>
      <c r="QSK30" s="8"/>
      <c r="QSM30" s="10"/>
      <c r="QSN30" s="11"/>
      <c r="QSO30" s="12"/>
      <c r="QSP30" s="13"/>
      <c r="QSQ30" s="14"/>
      <c r="QSR30" s="15"/>
      <c r="QSS30" s="7"/>
      <c r="QST30" s="8"/>
      <c r="QSV30" s="10"/>
      <c r="QSW30" s="11"/>
      <c r="QSX30" s="12"/>
      <c r="QSY30" s="13"/>
      <c r="QSZ30" s="14"/>
      <c r="QTA30" s="15"/>
      <c r="QTB30" s="7"/>
      <c r="QTC30" s="8"/>
      <c r="QTE30" s="10"/>
      <c r="QTF30" s="11"/>
      <c r="QTG30" s="12"/>
      <c r="QTH30" s="13"/>
      <c r="QTI30" s="14"/>
      <c r="QTJ30" s="15"/>
      <c r="QTK30" s="7"/>
      <c r="QTL30" s="8"/>
      <c r="QTN30" s="10"/>
      <c r="QTO30" s="11"/>
      <c r="QTP30" s="12"/>
      <c r="QTQ30" s="13"/>
      <c r="QTR30" s="14"/>
      <c r="QTS30" s="15"/>
      <c r="QTT30" s="7"/>
      <c r="QTU30" s="8"/>
      <c r="QTW30" s="10"/>
      <c r="QTX30" s="11"/>
      <c r="QTY30" s="12"/>
      <c r="QTZ30" s="13"/>
      <c r="QUA30" s="14"/>
      <c r="QUB30" s="15"/>
      <c r="QUC30" s="7"/>
      <c r="QUD30" s="8"/>
      <c r="QUF30" s="10"/>
      <c r="QUG30" s="11"/>
      <c r="QUH30" s="12"/>
      <c r="QUI30" s="13"/>
      <c r="QUJ30" s="14"/>
      <c r="QUK30" s="15"/>
      <c r="QUL30" s="7"/>
      <c r="QUM30" s="8"/>
      <c r="QUO30" s="10"/>
      <c r="QUP30" s="11"/>
      <c r="QUQ30" s="12"/>
      <c r="QUR30" s="13"/>
      <c r="QUS30" s="14"/>
      <c r="QUT30" s="15"/>
      <c r="QUU30" s="7"/>
      <c r="QUV30" s="8"/>
      <c r="QUX30" s="10"/>
      <c r="QUY30" s="11"/>
      <c r="QUZ30" s="12"/>
      <c r="QVA30" s="13"/>
      <c r="QVB30" s="14"/>
      <c r="QVC30" s="15"/>
      <c r="QVD30" s="7"/>
      <c r="QVE30" s="8"/>
      <c r="QVG30" s="10"/>
      <c r="QVH30" s="11"/>
      <c r="QVI30" s="12"/>
      <c r="QVJ30" s="13"/>
      <c r="QVK30" s="14"/>
      <c r="QVL30" s="15"/>
      <c r="QVM30" s="7"/>
      <c r="QVN30" s="8"/>
      <c r="QVP30" s="10"/>
      <c r="QVQ30" s="11"/>
      <c r="QVR30" s="12"/>
      <c r="QVS30" s="13"/>
      <c r="QVT30" s="14"/>
      <c r="QVU30" s="15"/>
      <c r="QVV30" s="7"/>
      <c r="QVW30" s="8"/>
      <c r="QVY30" s="10"/>
      <c r="QVZ30" s="11"/>
      <c r="QWA30" s="12"/>
      <c r="QWB30" s="13"/>
      <c r="QWC30" s="14"/>
      <c r="QWD30" s="15"/>
      <c r="QWE30" s="7"/>
      <c r="QWF30" s="8"/>
      <c r="QWH30" s="10"/>
      <c r="QWI30" s="11"/>
      <c r="QWJ30" s="12"/>
      <c r="QWK30" s="13"/>
      <c r="QWL30" s="14"/>
      <c r="QWM30" s="15"/>
      <c r="QWN30" s="7"/>
      <c r="QWO30" s="8"/>
      <c r="QWQ30" s="10"/>
      <c r="QWR30" s="11"/>
      <c r="QWS30" s="12"/>
      <c r="QWT30" s="13"/>
      <c r="QWU30" s="14"/>
      <c r="QWV30" s="15"/>
      <c r="QWW30" s="7"/>
      <c r="QWX30" s="8"/>
      <c r="QWZ30" s="10"/>
      <c r="QXA30" s="11"/>
      <c r="QXB30" s="12"/>
      <c r="QXC30" s="13"/>
      <c r="QXD30" s="14"/>
      <c r="QXE30" s="15"/>
      <c r="QXF30" s="7"/>
      <c r="QXG30" s="8"/>
      <c r="QXI30" s="10"/>
      <c r="QXJ30" s="11"/>
      <c r="QXK30" s="12"/>
      <c r="QXL30" s="13"/>
      <c r="QXM30" s="14"/>
      <c r="QXN30" s="15"/>
      <c r="QXO30" s="7"/>
      <c r="QXP30" s="8"/>
      <c r="QXR30" s="10"/>
      <c r="QXS30" s="11"/>
      <c r="QXT30" s="12"/>
      <c r="QXU30" s="13"/>
      <c r="QXV30" s="14"/>
      <c r="QXW30" s="15"/>
      <c r="QXX30" s="7"/>
      <c r="QXY30" s="8"/>
      <c r="QYA30" s="10"/>
      <c r="QYB30" s="11"/>
      <c r="QYC30" s="12"/>
      <c r="QYD30" s="13"/>
      <c r="QYE30" s="14"/>
      <c r="QYF30" s="15"/>
      <c r="QYG30" s="7"/>
      <c r="QYH30" s="8"/>
      <c r="QYJ30" s="10"/>
      <c r="QYK30" s="11"/>
      <c r="QYL30" s="12"/>
      <c r="QYM30" s="13"/>
      <c r="QYN30" s="14"/>
      <c r="QYO30" s="15"/>
      <c r="QYP30" s="7"/>
      <c r="QYQ30" s="8"/>
      <c r="QYS30" s="10"/>
      <c r="QYT30" s="11"/>
      <c r="QYU30" s="12"/>
      <c r="QYV30" s="13"/>
      <c r="QYW30" s="14"/>
      <c r="QYX30" s="15"/>
      <c r="QYY30" s="7"/>
      <c r="QYZ30" s="8"/>
      <c r="QZB30" s="10"/>
      <c r="QZC30" s="11"/>
      <c r="QZD30" s="12"/>
      <c r="QZE30" s="13"/>
      <c r="QZF30" s="14"/>
      <c r="QZG30" s="15"/>
      <c r="QZH30" s="7"/>
      <c r="QZI30" s="8"/>
      <c r="QZK30" s="10"/>
      <c r="QZL30" s="11"/>
      <c r="QZM30" s="12"/>
      <c r="QZN30" s="13"/>
      <c r="QZO30" s="14"/>
      <c r="QZP30" s="15"/>
      <c r="QZQ30" s="7"/>
      <c r="QZR30" s="8"/>
      <c r="QZT30" s="10"/>
      <c r="QZU30" s="11"/>
      <c r="QZV30" s="12"/>
      <c r="QZW30" s="13"/>
      <c r="QZX30" s="14"/>
      <c r="QZY30" s="15"/>
      <c r="QZZ30" s="7"/>
      <c r="RAA30" s="8"/>
      <c r="RAC30" s="10"/>
      <c r="RAD30" s="11"/>
      <c r="RAE30" s="12"/>
      <c r="RAF30" s="13"/>
      <c r="RAG30" s="14"/>
      <c r="RAH30" s="15"/>
      <c r="RAI30" s="7"/>
      <c r="RAJ30" s="8"/>
      <c r="RAL30" s="10"/>
      <c r="RAM30" s="11"/>
      <c r="RAN30" s="12"/>
      <c r="RAO30" s="13"/>
      <c r="RAP30" s="14"/>
      <c r="RAQ30" s="15"/>
      <c r="RAR30" s="7"/>
      <c r="RAS30" s="8"/>
      <c r="RAU30" s="10"/>
      <c r="RAV30" s="11"/>
      <c r="RAW30" s="12"/>
      <c r="RAX30" s="13"/>
      <c r="RAY30" s="14"/>
      <c r="RAZ30" s="15"/>
      <c r="RBA30" s="7"/>
      <c r="RBB30" s="8"/>
      <c r="RBD30" s="10"/>
      <c r="RBE30" s="11"/>
      <c r="RBF30" s="12"/>
      <c r="RBG30" s="13"/>
      <c r="RBH30" s="14"/>
      <c r="RBI30" s="15"/>
      <c r="RBJ30" s="7"/>
      <c r="RBK30" s="8"/>
      <c r="RBM30" s="10"/>
      <c r="RBN30" s="11"/>
      <c r="RBO30" s="12"/>
      <c r="RBP30" s="13"/>
      <c r="RBQ30" s="14"/>
      <c r="RBR30" s="15"/>
      <c r="RBS30" s="7"/>
      <c r="RBT30" s="8"/>
      <c r="RBV30" s="10"/>
      <c r="RBW30" s="11"/>
      <c r="RBX30" s="12"/>
      <c r="RBY30" s="13"/>
      <c r="RBZ30" s="14"/>
      <c r="RCA30" s="15"/>
      <c r="RCB30" s="7"/>
      <c r="RCC30" s="8"/>
      <c r="RCE30" s="10"/>
      <c r="RCF30" s="11"/>
      <c r="RCG30" s="12"/>
      <c r="RCH30" s="13"/>
      <c r="RCI30" s="14"/>
      <c r="RCJ30" s="15"/>
      <c r="RCK30" s="7"/>
      <c r="RCL30" s="8"/>
      <c r="RCN30" s="10"/>
      <c r="RCO30" s="11"/>
      <c r="RCP30" s="12"/>
      <c r="RCQ30" s="13"/>
      <c r="RCR30" s="14"/>
      <c r="RCS30" s="15"/>
      <c r="RCT30" s="7"/>
      <c r="RCU30" s="8"/>
      <c r="RCW30" s="10"/>
      <c r="RCX30" s="11"/>
      <c r="RCY30" s="12"/>
      <c r="RCZ30" s="13"/>
      <c r="RDA30" s="14"/>
      <c r="RDB30" s="15"/>
      <c r="RDC30" s="7"/>
      <c r="RDD30" s="8"/>
      <c r="RDF30" s="10"/>
      <c r="RDG30" s="11"/>
      <c r="RDH30" s="12"/>
      <c r="RDI30" s="13"/>
      <c r="RDJ30" s="14"/>
      <c r="RDK30" s="15"/>
      <c r="RDL30" s="7"/>
      <c r="RDM30" s="8"/>
      <c r="RDO30" s="10"/>
      <c r="RDP30" s="11"/>
      <c r="RDQ30" s="12"/>
      <c r="RDR30" s="13"/>
      <c r="RDS30" s="14"/>
      <c r="RDT30" s="15"/>
      <c r="RDU30" s="7"/>
      <c r="RDV30" s="8"/>
      <c r="RDX30" s="10"/>
      <c r="RDY30" s="11"/>
      <c r="RDZ30" s="12"/>
      <c r="REA30" s="13"/>
      <c r="REB30" s="14"/>
      <c r="REC30" s="15"/>
      <c r="RED30" s="7"/>
      <c r="REE30" s="8"/>
      <c r="REG30" s="10"/>
      <c r="REH30" s="11"/>
      <c r="REI30" s="12"/>
      <c r="REJ30" s="13"/>
      <c r="REK30" s="14"/>
      <c r="REL30" s="15"/>
      <c r="REM30" s="7"/>
      <c r="REN30" s="8"/>
      <c r="REP30" s="10"/>
      <c r="REQ30" s="11"/>
      <c r="RER30" s="12"/>
      <c r="RES30" s="13"/>
      <c r="RET30" s="14"/>
      <c r="REU30" s="15"/>
      <c r="REV30" s="7"/>
      <c r="REW30" s="8"/>
      <c r="REY30" s="10"/>
      <c r="REZ30" s="11"/>
      <c r="RFA30" s="12"/>
      <c r="RFB30" s="13"/>
      <c r="RFC30" s="14"/>
      <c r="RFD30" s="15"/>
      <c r="RFE30" s="7"/>
      <c r="RFF30" s="8"/>
      <c r="RFH30" s="10"/>
      <c r="RFI30" s="11"/>
      <c r="RFJ30" s="12"/>
      <c r="RFK30" s="13"/>
      <c r="RFL30" s="14"/>
      <c r="RFM30" s="15"/>
      <c r="RFN30" s="7"/>
      <c r="RFO30" s="8"/>
      <c r="RFQ30" s="10"/>
      <c r="RFR30" s="11"/>
      <c r="RFS30" s="12"/>
      <c r="RFT30" s="13"/>
      <c r="RFU30" s="14"/>
      <c r="RFV30" s="15"/>
      <c r="RFW30" s="7"/>
      <c r="RFX30" s="8"/>
      <c r="RFZ30" s="10"/>
      <c r="RGA30" s="11"/>
      <c r="RGB30" s="12"/>
      <c r="RGC30" s="13"/>
      <c r="RGD30" s="14"/>
      <c r="RGE30" s="15"/>
      <c r="RGF30" s="7"/>
      <c r="RGG30" s="8"/>
      <c r="RGI30" s="10"/>
      <c r="RGJ30" s="11"/>
      <c r="RGK30" s="12"/>
      <c r="RGL30" s="13"/>
      <c r="RGM30" s="14"/>
      <c r="RGN30" s="15"/>
      <c r="RGO30" s="7"/>
      <c r="RGP30" s="8"/>
      <c r="RGR30" s="10"/>
      <c r="RGS30" s="11"/>
      <c r="RGT30" s="12"/>
      <c r="RGU30" s="13"/>
      <c r="RGV30" s="14"/>
      <c r="RGW30" s="15"/>
      <c r="RGX30" s="7"/>
      <c r="RGY30" s="8"/>
      <c r="RHA30" s="10"/>
      <c r="RHB30" s="11"/>
      <c r="RHC30" s="12"/>
      <c r="RHD30" s="13"/>
      <c r="RHE30" s="14"/>
      <c r="RHF30" s="15"/>
      <c r="RHG30" s="7"/>
      <c r="RHH30" s="8"/>
      <c r="RHJ30" s="10"/>
      <c r="RHK30" s="11"/>
      <c r="RHL30" s="12"/>
      <c r="RHM30" s="13"/>
      <c r="RHN30" s="14"/>
      <c r="RHO30" s="15"/>
      <c r="RHP30" s="7"/>
      <c r="RHQ30" s="8"/>
      <c r="RHS30" s="10"/>
      <c r="RHT30" s="11"/>
      <c r="RHU30" s="12"/>
      <c r="RHV30" s="13"/>
      <c r="RHW30" s="14"/>
      <c r="RHX30" s="15"/>
      <c r="RHY30" s="7"/>
      <c r="RHZ30" s="8"/>
      <c r="RIB30" s="10"/>
      <c r="RIC30" s="11"/>
      <c r="RID30" s="12"/>
      <c r="RIE30" s="13"/>
      <c r="RIF30" s="14"/>
      <c r="RIG30" s="15"/>
      <c r="RIH30" s="7"/>
      <c r="RII30" s="8"/>
      <c r="RIK30" s="10"/>
      <c r="RIL30" s="11"/>
      <c r="RIM30" s="12"/>
      <c r="RIN30" s="13"/>
      <c r="RIO30" s="14"/>
      <c r="RIP30" s="15"/>
      <c r="RIQ30" s="7"/>
      <c r="RIR30" s="8"/>
      <c r="RIT30" s="10"/>
      <c r="RIU30" s="11"/>
      <c r="RIV30" s="12"/>
      <c r="RIW30" s="13"/>
      <c r="RIX30" s="14"/>
      <c r="RIY30" s="15"/>
      <c r="RIZ30" s="7"/>
      <c r="RJA30" s="8"/>
      <c r="RJC30" s="10"/>
      <c r="RJD30" s="11"/>
      <c r="RJE30" s="12"/>
      <c r="RJF30" s="13"/>
      <c r="RJG30" s="14"/>
      <c r="RJH30" s="15"/>
      <c r="RJI30" s="7"/>
      <c r="RJJ30" s="8"/>
      <c r="RJL30" s="10"/>
      <c r="RJM30" s="11"/>
      <c r="RJN30" s="12"/>
      <c r="RJO30" s="13"/>
      <c r="RJP30" s="14"/>
      <c r="RJQ30" s="15"/>
      <c r="RJR30" s="7"/>
      <c r="RJS30" s="8"/>
      <c r="RJU30" s="10"/>
      <c r="RJV30" s="11"/>
      <c r="RJW30" s="12"/>
      <c r="RJX30" s="13"/>
      <c r="RJY30" s="14"/>
      <c r="RJZ30" s="15"/>
      <c r="RKA30" s="7"/>
      <c r="RKB30" s="8"/>
      <c r="RKD30" s="10"/>
      <c r="RKE30" s="11"/>
      <c r="RKF30" s="12"/>
      <c r="RKG30" s="13"/>
      <c r="RKH30" s="14"/>
      <c r="RKI30" s="15"/>
      <c r="RKJ30" s="7"/>
      <c r="RKK30" s="8"/>
      <c r="RKM30" s="10"/>
      <c r="RKN30" s="11"/>
      <c r="RKO30" s="12"/>
      <c r="RKP30" s="13"/>
      <c r="RKQ30" s="14"/>
      <c r="RKR30" s="15"/>
      <c r="RKS30" s="7"/>
      <c r="RKT30" s="8"/>
      <c r="RKV30" s="10"/>
      <c r="RKW30" s="11"/>
      <c r="RKX30" s="12"/>
      <c r="RKY30" s="13"/>
      <c r="RKZ30" s="14"/>
      <c r="RLA30" s="15"/>
      <c r="RLB30" s="7"/>
      <c r="RLC30" s="8"/>
      <c r="RLE30" s="10"/>
      <c r="RLF30" s="11"/>
      <c r="RLG30" s="12"/>
      <c r="RLH30" s="13"/>
      <c r="RLI30" s="14"/>
      <c r="RLJ30" s="15"/>
      <c r="RLK30" s="7"/>
      <c r="RLL30" s="8"/>
      <c r="RLN30" s="10"/>
      <c r="RLO30" s="11"/>
      <c r="RLP30" s="12"/>
      <c r="RLQ30" s="13"/>
      <c r="RLR30" s="14"/>
      <c r="RLS30" s="15"/>
      <c r="RLT30" s="7"/>
      <c r="RLU30" s="8"/>
      <c r="RLW30" s="10"/>
      <c r="RLX30" s="11"/>
      <c r="RLY30" s="12"/>
      <c r="RLZ30" s="13"/>
      <c r="RMA30" s="14"/>
      <c r="RMB30" s="15"/>
      <c r="RMC30" s="7"/>
      <c r="RMD30" s="8"/>
      <c r="RMF30" s="10"/>
      <c r="RMG30" s="11"/>
      <c r="RMH30" s="12"/>
      <c r="RMI30" s="13"/>
      <c r="RMJ30" s="14"/>
      <c r="RMK30" s="15"/>
      <c r="RML30" s="7"/>
      <c r="RMM30" s="8"/>
      <c r="RMO30" s="10"/>
      <c r="RMP30" s="11"/>
      <c r="RMQ30" s="12"/>
      <c r="RMR30" s="13"/>
      <c r="RMS30" s="14"/>
      <c r="RMT30" s="15"/>
      <c r="RMU30" s="7"/>
      <c r="RMV30" s="8"/>
      <c r="RMX30" s="10"/>
      <c r="RMY30" s="11"/>
      <c r="RMZ30" s="12"/>
      <c r="RNA30" s="13"/>
      <c r="RNB30" s="14"/>
      <c r="RNC30" s="15"/>
      <c r="RND30" s="7"/>
      <c r="RNE30" s="8"/>
      <c r="RNG30" s="10"/>
      <c r="RNH30" s="11"/>
      <c r="RNI30" s="12"/>
      <c r="RNJ30" s="13"/>
      <c r="RNK30" s="14"/>
      <c r="RNL30" s="15"/>
      <c r="RNM30" s="7"/>
      <c r="RNN30" s="8"/>
      <c r="RNP30" s="10"/>
      <c r="RNQ30" s="11"/>
      <c r="RNR30" s="12"/>
      <c r="RNS30" s="13"/>
      <c r="RNT30" s="14"/>
      <c r="RNU30" s="15"/>
      <c r="RNV30" s="7"/>
      <c r="RNW30" s="8"/>
      <c r="RNY30" s="10"/>
      <c r="RNZ30" s="11"/>
      <c r="ROA30" s="12"/>
      <c r="ROB30" s="13"/>
      <c r="ROC30" s="14"/>
      <c r="ROD30" s="15"/>
      <c r="ROE30" s="7"/>
      <c r="ROF30" s="8"/>
      <c r="ROH30" s="10"/>
      <c r="ROI30" s="11"/>
      <c r="ROJ30" s="12"/>
      <c r="ROK30" s="13"/>
      <c r="ROL30" s="14"/>
      <c r="ROM30" s="15"/>
      <c r="RON30" s="7"/>
      <c r="ROO30" s="8"/>
      <c r="ROQ30" s="10"/>
      <c r="ROR30" s="11"/>
      <c r="ROS30" s="12"/>
      <c r="ROT30" s="13"/>
      <c r="ROU30" s="14"/>
      <c r="ROV30" s="15"/>
      <c r="ROW30" s="7"/>
      <c r="ROX30" s="8"/>
      <c r="ROZ30" s="10"/>
      <c r="RPA30" s="11"/>
      <c r="RPB30" s="12"/>
      <c r="RPC30" s="13"/>
      <c r="RPD30" s="14"/>
      <c r="RPE30" s="15"/>
      <c r="RPF30" s="7"/>
      <c r="RPG30" s="8"/>
      <c r="RPI30" s="10"/>
      <c r="RPJ30" s="11"/>
      <c r="RPK30" s="12"/>
      <c r="RPL30" s="13"/>
      <c r="RPM30" s="14"/>
      <c r="RPN30" s="15"/>
      <c r="RPO30" s="7"/>
      <c r="RPP30" s="8"/>
      <c r="RPR30" s="10"/>
      <c r="RPS30" s="11"/>
      <c r="RPT30" s="12"/>
      <c r="RPU30" s="13"/>
      <c r="RPV30" s="14"/>
      <c r="RPW30" s="15"/>
      <c r="RPX30" s="7"/>
      <c r="RPY30" s="8"/>
      <c r="RQA30" s="10"/>
      <c r="RQB30" s="11"/>
      <c r="RQC30" s="12"/>
      <c r="RQD30" s="13"/>
      <c r="RQE30" s="14"/>
      <c r="RQF30" s="15"/>
      <c r="RQG30" s="7"/>
      <c r="RQH30" s="8"/>
      <c r="RQJ30" s="10"/>
      <c r="RQK30" s="11"/>
      <c r="RQL30" s="12"/>
      <c r="RQM30" s="13"/>
      <c r="RQN30" s="14"/>
      <c r="RQO30" s="15"/>
      <c r="RQP30" s="7"/>
      <c r="RQQ30" s="8"/>
      <c r="RQS30" s="10"/>
      <c r="RQT30" s="11"/>
      <c r="RQU30" s="12"/>
      <c r="RQV30" s="13"/>
      <c r="RQW30" s="14"/>
      <c r="RQX30" s="15"/>
      <c r="RQY30" s="7"/>
      <c r="RQZ30" s="8"/>
      <c r="RRB30" s="10"/>
      <c r="RRC30" s="11"/>
      <c r="RRD30" s="12"/>
      <c r="RRE30" s="13"/>
      <c r="RRF30" s="14"/>
      <c r="RRG30" s="15"/>
      <c r="RRH30" s="7"/>
      <c r="RRI30" s="8"/>
      <c r="RRK30" s="10"/>
      <c r="RRL30" s="11"/>
      <c r="RRM30" s="12"/>
      <c r="RRN30" s="13"/>
      <c r="RRO30" s="14"/>
      <c r="RRP30" s="15"/>
      <c r="RRQ30" s="7"/>
      <c r="RRR30" s="8"/>
      <c r="RRT30" s="10"/>
      <c r="RRU30" s="11"/>
      <c r="RRV30" s="12"/>
      <c r="RRW30" s="13"/>
      <c r="RRX30" s="14"/>
      <c r="RRY30" s="15"/>
      <c r="RRZ30" s="7"/>
      <c r="RSA30" s="8"/>
      <c r="RSC30" s="10"/>
      <c r="RSD30" s="11"/>
      <c r="RSE30" s="12"/>
      <c r="RSF30" s="13"/>
      <c r="RSG30" s="14"/>
      <c r="RSH30" s="15"/>
      <c r="RSI30" s="7"/>
      <c r="RSJ30" s="8"/>
      <c r="RSL30" s="10"/>
      <c r="RSM30" s="11"/>
      <c r="RSN30" s="12"/>
      <c r="RSO30" s="13"/>
      <c r="RSP30" s="14"/>
      <c r="RSQ30" s="15"/>
      <c r="RSR30" s="7"/>
      <c r="RSS30" s="8"/>
      <c r="RSU30" s="10"/>
      <c r="RSV30" s="11"/>
      <c r="RSW30" s="12"/>
      <c r="RSX30" s="13"/>
      <c r="RSY30" s="14"/>
      <c r="RSZ30" s="15"/>
      <c r="RTA30" s="7"/>
      <c r="RTB30" s="8"/>
      <c r="RTD30" s="10"/>
      <c r="RTE30" s="11"/>
      <c r="RTF30" s="12"/>
      <c r="RTG30" s="13"/>
      <c r="RTH30" s="14"/>
      <c r="RTI30" s="15"/>
      <c r="RTJ30" s="7"/>
      <c r="RTK30" s="8"/>
      <c r="RTM30" s="10"/>
      <c r="RTN30" s="11"/>
      <c r="RTO30" s="12"/>
      <c r="RTP30" s="13"/>
      <c r="RTQ30" s="14"/>
      <c r="RTR30" s="15"/>
      <c r="RTS30" s="7"/>
      <c r="RTT30" s="8"/>
      <c r="RTV30" s="10"/>
      <c r="RTW30" s="11"/>
      <c r="RTX30" s="12"/>
      <c r="RTY30" s="13"/>
      <c r="RTZ30" s="14"/>
      <c r="RUA30" s="15"/>
      <c r="RUB30" s="7"/>
      <c r="RUC30" s="8"/>
      <c r="RUE30" s="10"/>
      <c r="RUF30" s="11"/>
      <c r="RUG30" s="12"/>
      <c r="RUH30" s="13"/>
      <c r="RUI30" s="14"/>
      <c r="RUJ30" s="15"/>
      <c r="RUK30" s="7"/>
      <c r="RUL30" s="8"/>
      <c r="RUN30" s="10"/>
      <c r="RUO30" s="11"/>
      <c r="RUP30" s="12"/>
      <c r="RUQ30" s="13"/>
      <c r="RUR30" s="14"/>
      <c r="RUS30" s="15"/>
      <c r="RUT30" s="7"/>
      <c r="RUU30" s="8"/>
      <c r="RUW30" s="10"/>
      <c r="RUX30" s="11"/>
      <c r="RUY30" s="12"/>
      <c r="RUZ30" s="13"/>
      <c r="RVA30" s="14"/>
      <c r="RVB30" s="15"/>
      <c r="RVC30" s="7"/>
      <c r="RVD30" s="8"/>
      <c r="RVF30" s="10"/>
      <c r="RVG30" s="11"/>
      <c r="RVH30" s="12"/>
      <c r="RVI30" s="13"/>
      <c r="RVJ30" s="14"/>
      <c r="RVK30" s="15"/>
      <c r="RVL30" s="7"/>
      <c r="RVM30" s="8"/>
      <c r="RVO30" s="10"/>
      <c r="RVP30" s="11"/>
      <c r="RVQ30" s="12"/>
      <c r="RVR30" s="13"/>
      <c r="RVS30" s="14"/>
      <c r="RVT30" s="15"/>
      <c r="RVU30" s="7"/>
      <c r="RVV30" s="8"/>
      <c r="RVX30" s="10"/>
      <c r="RVY30" s="11"/>
      <c r="RVZ30" s="12"/>
      <c r="RWA30" s="13"/>
      <c r="RWB30" s="14"/>
      <c r="RWC30" s="15"/>
      <c r="RWD30" s="7"/>
      <c r="RWE30" s="8"/>
      <c r="RWG30" s="10"/>
      <c r="RWH30" s="11"/>
      <c r="RWI30" s="12"/>
      <c r="RWJ30" s="13"/>
      <c r="RWK30" s="14"/>
      <c r="RWL30" s="15"/>
      <c r="RWM30" s="7"/>
      <c r="RWN30" s="8"/>
      <c r="RWP30" s="10"/>
      <c r="RWQ30" s="11"/>
      <c r="RWR30" s="12"/>
      <c r="RWS30" s="13"/>
      <c r="RWT30" s="14"/>
      <c r="RWU30" s="15"/>
      <c r="RWV30" s="7"/>
      <c r="RWW30" s="8"/>
      <c r="RWY30" s="10"/>
      <c r="RWZ30" s="11"/>
      <c r="RXA30" s="12"/>
      <c r="RXB30" s="13"/>
      <c r="RXC30" s="14"/>
      <c r="RXD30" s="15"/>
      <c r="RXE30" s="7"/>
      <c r="RXF30" s="8"/>
      <c r="RXH30" s="10"/>
      <c r="RXI30" s="11"/>
      <c r="RXJ30" s="12"/>
      <c r="RXK30" s="13"/>
      <c r="RXL30" s="14"/>
      <c r="RXM30" s="15"/>
      <c r="RXN30" s="7"/>
      <c r="RXO30" s="8"/>
      <c r="RXQ30" s="10"/>
      <c r="RXR30" s="11"/>
      <c r="RXS30" s="12"/>
      <c r="RXT30" s="13"/>
      <c r="RXU30" s="14"/>
      <c r="RXV30" s="15"/>
      <c r="RXW30" s="7"/>
      <c r="RXX30" s="8"/>
      <c r="RXZ30" s="10"/>
      <c r="RYA30" s="11"/>
      <c r="RYB30" s="12"/>
      <c r="RYC30" s="13"/>
      <c r="RYD30" s="14"/>
      <c r="RYE30" s="15"/>
      <c r="RYF30" s="7"/>
      <c r="RYG30" s="8"/>
      <c r="RYI30" s="10"/>
      <c r="RYJ30" s="11"/>
      <c r="RYK30" s="12"/>
      <c r="RYL30" s="13"/>
      <c r="RYM30" s="14"/>
      <c r="RYN30" s="15"/>
      <c r="RYO30" s="7"/>
      <c r="RYP30" s="8"/>
      <c r="RYR30" s="10"/>
      <c r="RYS30" s="11"/>
      <c r="RYT30" s="12"/>
      <c r="RYU30" s="13"/>
      <c r="RYV30" s="14"/>
      <c r="RYW30" s="15"/>
      <c r="RYX30" s="7"/>
      <c r="RYY30" s="8"/>
      <c r="RZA30" s="10"/>
      <c r="RZB30" s="11"/>
      <c r="RZC30" s="12"/>
      <c r="RZD30" s="13"/>
      <c r="RZE30" s="14"/>
      <c r="RZF30" s="15"/>
      <c r="RZG30" s="7"/>
      <c r="RZH30" s="8"/>
      <c r="RZJ30" s="10"/>
      <c r="RZK30" s="11"/>
      <c r="RZL30" s="12"/>
      <c r="RZM30" s="13"/>
      <c r="RZN30" s="14"/>
      <c r="RZO30" s="15"/>
      <c r="RZP30" s="7"/>
      <c r="RZQ30" s="8"/>
      <c r="RZS30" s="10"/>
      <c r="RZT30" s="11"/>
      <c r="RZU30" s="12"/>
      <c r="RZV30" s="13"/>
      <c r="RZW30" s="14"/>
      <c r="RZX30" s="15"/>
      <c r="RZY30" s="7"/>
      <c r="RZZ30" s="8"/>
      <c r="SAB30" s="10"/>
      <c r="SAC30" s="11"/>
      <c r="SAD30" s="12"/>
      <c r="SAE30" s="13"/>
      <c r="SAF30" s="14"/>
      <c r="SAG30" s="15"/>
      <c r="SAH30" s="7"/>
      <c r="SAI30" s="8"/>
      <c r="SAK30" s="10"/>
      <c r="SAL30" s="11"/>
      <c r="SAM30" s="12"/>
      <c r="SAN30" s="13"/>
      <c r="SAO30" s="14"/>
      <c r="SAP30" s="15"/>
      <c r="SAQ30" s="7"/>
      <c r="SAR30" s="8"/>
      <c r="SAT30" s="10"/>
      <c r="SAU30" s="11"/>
      <c r="SAV30" s="12"/>
      <c r="SAW30" s="13"/>
      <c r="SAX30" s="14"/>
      <c r="SAY30" s="15"/>
      <c r="SAZ30" s="7"/>
      <c r="SBA30" s="8"/>
      <c r="SBC30" s="10"/>
      <c r="SBD30" s="11"/>
      <c r="SBE30" s="12"/>
      <c r="SBF30" s="13"/>
      <c r="SBG30" s="14"/>
      <c r="SBH30" s="15"/>
      <c r="SBI30" s="7"/>
      <c r="SBJ30" s="8"/>
      <c r="SBL30" s="10"/>
      <c r="SBM30" s="11"/>
      <c r="SBN30" s="12"/>
      <c r="SBO30" s="13"/>
      <c r="SBP30" s="14"/>
      <c r="SBQ30" s="15"/>
      <c r="SBR30" s="7"/>
      <c r="SBS30" s="8"/>
      <c r="SBU30" s="10"/>
      <c r="SBV30" s="11"/>
      <c r="SBW30" s="12"/>
      <c r="SBX30" s="13"/>
      <c r="SBY30" s="14"/>
      <c r="SBZ30" s="15"/>
      <c r="SCA30" s="7"/>
      <c r="SCB30" s="8"/>
      <c r="SCD30" s="10"/>
      <c r="SCE30" s="11"/>
      <c r="SCF30" s="12"/>
      <c r="SCG30" s="13"/>
      <c r="SCH30" s="14"/>
      <c r="SCI30" s="15"/>
      <c r="SCJ30" s="7"/>
      <c r="SCK30" s="8"/>
      <c r="SCM30" s="10"/>
      <c r="SCN30" s="11"/>
      <c r="SCO30" s="12"/>
      <c r="SCP30" s="13"/>
      <c r="SCQ30" s="14"/>
      <c r="SCR30" s="15"/>
      <c r="SCS30" s="7"/>
      <c r="SCT30" s="8"/>
      <c r="SCV30" s="10"/>
      <c r="SCW30" s="11"/>
      <c r="SCX30" s="12"/>
      <c r="SCY30" s="13"/>
      <c r="SCZ30" s="14"/>
      <c r="SDA30" s="15"/>
      <c r="SDB30" s="7"/>
      <c r="SDC30" s="8"/>
      <c r="SDE30" s="10"/>
      <c r="SDF30" s="11"/>
      <c r="SDG30" s="12"/>
      <c r="SDH30" s="13"/>
      <c r="SDI30" s="14"/>
      <c r="SDJ30" s="15"/>
      <c r="SDK30" s="7"/>
      <c r="SDL30" s="8"/>
      <c r="SDN30" s="10"/>
      <c r="SDO30" s="11"/>
      <c r="SDP30" s="12"/>
      <c r="SDQ30" s="13"/>
      <c r="SDR30" s="14"/>
      <c r="SDS30" s="15"/>
      <c r="SDT30" s="7"/>
      <c r="SDU30" s="8"/>
      <c r="SDW30" s="10"/>
      <c r="SDX30" s="11"/>
      <c r="SDY30" s="12"/>
      <c r="SDZ30" s="13"/>
      <c r="SEA30" s="14"/>
      <c r="SEB30" s="15"/>
      <c r="SEC30" s="7"/>
      <c r="SED30" s="8"/>
      <c r="SEF30" s="10"/>
      <c r="SEG30" s="11"/>
      <c r="SEH30" s="12"/>
      <c r="SEI30" s="13"/>
      <c r="SEJ30" s="14"/>
      <c r="SEK30" s="15"/>
      <c r="SEL30" s="7"/>
      <c r="SEM30" s="8"/>
      <c r="SEO30" s="10"/>
      <c r="SEP30" s="11"/>
      <c r="SEQ30" s="12"/>
      <c r="SER30" s="13"/>
      <c r="SES30" s="14"/>
      <c r="SET30" s="15"/>
      <c r="SEU30" s="7"/>
      <c r="SEV30" s="8"/>
      <c r="SEX30" s="10"/>
      <c r="SEY30" s="11"/>
      <c r="SEZ30" s="12"/>
      <c r="SFA30" s="13"/>
      <c r="SFB30" s="14"/>
      <c r="SFC30" s="15"/>
      <c r="SFD30" s="7"/>
      <c r="SFE30" s="8"/>
      <c r="SFG30" s="10"/>
      <c r="SFH30" s="11"/>
      <c r="SFI30" s="12"/>
      <c r="SFJ30" s="13"/>
      <c r="SFK30" s="14"/>
      <c r="SFL30" s="15"/>
      <c r="SFM30" s="7"/>
      <c r="SFN30" s="8"/>
      <c r="SFP30" s="10"/>
      <c r="SFQ30" s="11"/>
      <c r="SFR30" s="12"/>
      <c r="SFS30" s="13"/>
      <c r="SFT30" s="14"/>
      <c r="SFU30" s="15"/>
      <c r="SFV30" s="7"/>
      <c r="SFW30" s="8"/>
      <c r="SFY30" s="10"/>
      <c r="SFZ30" s="11"/>
      <c r="SGA30" s="12"/>
      <c r="SGB30" s="13"/>
      <c r="SGC30" s="14"/>
      <c r="SGD30" s="15"/>
      <c r="SGE30" s="7"/>
      <c r="SGF30" s="8"/>
      <c r="SGH30" s="10"/>
      <c r="SGI30" s="11"/>
      <c r="SGJ30" s="12"/>
      <c r="SGK30" s="13"/>
      <c r="SGL30" s="14"/>
      <c r="SGM30" s="15"/>
      <c r="SGN30" s="7"/>
      <c r="SGO30" s="8"/>
      <c r="SGQ30" s="10"/>
      <c r="SGR30" s="11"/>
      <c r="SGS30" s="12"/>
      <c r="SGT30" s="13"/>
      <c r="SGU30" s="14"/>
      <c r="SGV30" s="15"/>
      <c r="SGW30" s="7"/>
      <c r="SGX30" s="8"/>
      <c r="SGZ30" s="10"/>
      <c r="SHA30" s="11"/>
      <c r="SHB30" s="12"/>
      <c r="SHC30" s="13"/>
      <c r="SHD30" s="14"/>
      <c r="SHE30" s="15"/>
      <c r="SHF30" s="7"/>
      <c r="SHG30" s="8"/>
      <c r="SHI30" s="10"/>
      <c r="SHJ30" s="11"/>
      <c r="SHK30" s="12"/>
      <c r="SHL30" s="13"/>
      <c r="SHM30" s="14"/>
      <c r="SHN30" s="15"/>
      <c r="SHO30" s="7"/>
      <c r="SHP30" s="8"/>
      <c r="SHR30" s="10"/>
      <c r="SHS30" s="11"/>
      <c r="SHT30" s="12"/>
      <c r="SHU30" s="13"/>
      <c r="SHV30" s="14"/>
      <c r="SHW30" s="15"/>
      <c r="SHX30" s="7"/>
      <c r="SHY30" s="8"/>
      <c r="SIA30" s="10"/>
      <c r="SIB30" s="11"/>
      <c r="SIC30" s="12"/>
      <c r="SID30" s="13"/>
      <c r="SIE30" s="14"/>
      <c r="SIF30" s="15"/>
      <c r="SIG30" s="7"/>
      <c r="SIH30" s="8"/>
      <c r="SIJ30" s="10"/>
      <c r="SIK30" s="11"/>
      <c r="SIL30" s="12"/>
      <c r="SIM30" s="13"/>
      <c r="SIN30" s="14"/>
      <c r="SIO30" s="15"/>
      <c r="SIP30" s="7"/>
      <c r="SIQ30" s="8"/>
      <c r="SIS30" s="10"/>
      <c r="SIT30" s="11"/>
      <c r="SIU30" s="12"/>
      <c r="SIV30" s="13"/>
      <c r="SIW30" s="14"/>
      <c r="SIX30" s="15"/>
      <c r="SIY30" s="7"/>
      <c r="SIZ30" s="8"/>
      <c r="SJB30" s="10"/>
      <c r="SJC30" s="11"/>
      <c r="SJD30" s="12"/>
      <c r="SJE30" s="13"/>
      <c r="SJF30" s="14"/>
      <c r="SJG30" s="15"/>
      <c r="SJH30" s="7"/>
      <c r="SJI30" s="8"/>
      <c r="SJK30" s="10"/>
      <c r="SJL30" s="11"/>
      <c r="SJM30" s="12"/>
      <c r="SJN30" s="13"/>
      <c r="SJO30" s="14"/>
      <c r="SJP30" s="15"/>
      <c r="SJQ30" s="7"/>
      <c r="SJR30" s="8"/>
      <c r="SJT30" s="10"/>
      <c r="SJU30" s="11"/>
      <c r="SJV30" s="12"/>
      <c r="SJW30" s="13"/>
      <c r="SJX30" s="14"/>
      <c r="SJY30" s="15"/>
      <c r="SJZ30" s="7"/>
      <c r="SKA30" s="8"/>
      <c r="SKC30" s="10"/>
      <c r="SKD30" s="11"/>
      <c r="SKE30" s="12"/>
      <c r="SKF30" s="13"/>
      <c r="SKG30" s="14"/>
      <c r="SKH30" s="15"/>
      <c r="SKI30" s="7"/>
      <c r="SKJ30" s="8"/>
      <c r="SKL30" s="10"/>
      <c r="SKM30" s="11"/>
      <c r="SKN30" s="12"/>
      <c r="SKO30" s="13"/>
      <c r="SKP30" s="14"/>
      <c r="SKQ30" s="15"/>
      <c r="SKR30" s="7"/>
      <c r="SKS30" s="8"/>
      <c r="SKU30" s="10"/>
      <c r="SKV30" s="11"/>
      <c r="SKW30" s="12"/>
      <c r="SKX30" s="13"/>
      <c r="SKY30" s="14"/>
      <c r="SKZ30" s="15"/>
      <c r="SLA30" s="7"/>
      <c r="SLB30" s="8"/>
      <c r="SLD30" s="10"/>
      <c r="SLE30" s="11"/>
      <c r="SLF30" s="12"/>
      <c r="SLG30" s="13"/>
      <c r="SLH30" s="14"/>
      <c r="SLI30" s="15"/>
      <c r="SLJ30" s="7"/>
      <c r="SLK30" s="8"/>
      <c r="SLM30" s="10"/>
      <c r="SLN30" s="11"/>
      <c r="SLO30" s="12"/>
      <c r="SLP30" s="13"/>
      <c r="SLQ30" s="14"/>
      <c r="SLR30" s="15"/>
      <c r="SLS30" s="7"/>
      <c r="SLT30" s="8"/>
      <c r="SLV30" s="10"/>
      <c r="SLW30" s="11"/>
      <c r="SLX30" s="12"/>
      <c r="SLY30" s="13"/>
      <c r="SLZ30" s="14"/>
      <c r="SMA30" s="15"/>
      <c r="SMB30" s="7"/>
      <c r="SMC30" s="8"/>
      <c r="SME30" s="10"/>
      <c r="SMF30" s="11"/>
      <c r="SMG30" s="12"/>
      <c r="SMH30" s="13"/>
      <c r="SMI30" s="14"/>
      <c r="SMJ30" s="15"/>
      <c r="SMK30" s="7"/>
      <c r="SML30" s="8"/>
      <c r="SMN30" s="10"/>
      <c r="SMO30" s="11"/>
      <c r="SMP30" s="12"/>
      <c r="SMQ30" s="13"/>
      <c r="SMR30" s="14"/>
      <c r="SMS30" s="15"/>
      <c r="SMT30" s="7"/>
      <c r="SMU30" s="8"/>
      <c r="SMW30" s="10"/>
      <c r="SMX30" s="11"/>
      <c r="SMY30" s="12"/>
      <c r="SMZ30" s="13"/>
      <c r="SNA30" s="14"/>
      <c r="SNB30" s="15"/>
      <c r="SNC30" s="7"/>
      <c r="SND30" s="8"/>
      <c r="SNF30" s="10"/>
      <c r="SNG30" s="11"/>
      <c r="SNH30" s="12"/>
      <c r="SNI30" s="13"/>
      <c r="SNJ30" s="14"/>
      <c r="SNK30" s="15"/>
      <c r="SNL30" s="7"/>
      <c r="SNM30" s="8"/>
      <c r="SNO30" s="10"/>
      <c r="SNP30" s="11"/>
      <c r="SNQ30" s="12"/>
      <c r="SNR30" s="13"/>
      <c r="SNS30" s="14"/>
      <c r="SNT30" s="15"/>
      <c r="SNU30" s="7"/>
      <c r="SNV30" s="8"/>
      <c r="SNX30" s="10"/>
      <c r="SNY30" s="11"/>
      <c r="SNZ30" s="12"/>
      <c r="SOA30" s="13"/>
      <c r="SOB30" s="14"/>
      <c r="SOC30" s="15"/>
      <c r="SOD30" s="7"/>
      <c r="SOE30" s="8"/>
      <c r="SOG30" s="10"/>
      <c r="SOH30" s="11"/>
      <c r="SOI30" s="12"/>
      <c r="SOJ30" s="13"/>
      <c r="SOK30" s="14"/>
      <c r="SOL30" s="15"/>
      <c r="SOM30" s="7"/>
      <c r="SON30" s="8"/>
      <c r="SOP30" s="10"/>
      <c r="SOQ30" s="11"/>
      <c r="SOR30" s="12"/>
      <c r="SOS30" s="13"/>
      <c r="SOT30" s="14"/>
      <c r="SOU30" s="15"/>
      <c r="SOV30" s="7"/>
      <c r="SOW30" s="8"/>
      <c r="SOY30" s="10"/>
      <c r="SOZ30" s="11"/>
      <c r="SPA30" s="12"/>
      <c r="SPB30" s="13"/>
      <c r="SPC30" s="14"/>
      <c r="SPD30" s="15"/>
      <c r="SPE30" s="7"/>
      <c r="SPF30" s="8"/>
      <c r="SPH30" s="10"/>
      <c r="SPI30" s="11"/>
      <c r="SPJ30" s="12"/>
      <c r="SPK30" s="13"/>
      <c r="SPL30" s="14"/>
      <c r="SPM30" s="15"/>
      <c r="SPN30" s="7"/>
      <c r="SPO30" s="8"/>
      <c r="SPQ30" s="10"/>
      <c r="SPR30" s="11"/>
      <c r="SPS30" s="12"/>
      <c r="SPT30" s="13"/>
      <c r="SPU30" s="14"/>
      <c r="SPV30" s="15"/>
      <c r="SPW30" s="7"/>
      <c r="SPX30" s="8"/>
      <c r="SPZ30" s="10"/>
      <c r="SQA30" s="11"/>
      <c r="SQB30" s="12"/>
      <c r="SQC30" s="13"/>
      <c r="SQD30" s="14"/>
      <c r="SQE30" s="15"/>
      <c r="SQF30" s="7"/>
      <c r="SQG30" s="8"/>
      <c r="SQI30" s="10"/>
      <c r="SQJ30" s="11"/>
      <c r="SQK30" s="12"/>
      <c r="SQL30" s="13"/>
      <c r="SQM30" s="14"/>
      <c r="SQN30" s="15"/>
      <c r="SQO30" s="7"/>
      <c r="SQP30" s="8"/>
      <c r="SQR30" s="10"/>
      <c r="SQS30" s="11"/>
      <c r="SQT30" s="12"/>
      <c r="SQU30" s="13"/>
      <c r="SQV30" s="14"/>
      <c r="SQW30" s="15"/>
      <c r="SQX30" s="7"/>
      <c r="SQY30" s="8"/>
      <c r="SRA30" s="10"/>
      <c r="SRB30" s="11"/>
      <c r="SRC30" s="12"/>
      <c r="SRD30" s="13"/>
      <c r="SRE30" s="14"/>
      <c r="SRF30" s="15"/>
      <c r="SRG30" s="7"/>
      <c r="SRH30" s="8"/>
      <c r="SRJ30" s="10"/>
      <c r="SRK30" s="11"/>
      <c r="SRL30" s="12"/>
      <c r="SRM30" s="13"/>
      <c r="SRN30" s="14"/>
      <c r="SRO30" s="15"/>
      <c r="SRP30" s="7"/>
      <c r="SRQ30" s="8"/>
      <c r="SRS30" s="10"/>
      <c r="SRT30" s="11"/>
      <c r="SRU30" s="12"/>
      <c r="SRV30" s="13"/>
      <c r="SRW30" s="14"/>
      <c r="SRX30" s="15"/>
      <c r="SRY30" s="7"/>
      <c r="SRZ30" s="8"/>
      <c r="SSB30" s="10"/>
      <c r="SSC30" s="11"/>
      <c r="SSD30" s="12"/>
      <c r="SSE30" s="13"/>
      <c r="SSF30" s="14"/>
      <c r="SSG30" s="15"/>
      <c r="SSH30" s="7"/>
      <c r="SSI30" s="8"/>
      <c r="SSK30" s="10"/>
      <c r="SSL30" s="11"/>
      <c r="SSM30" s="12"/>
      <c r="SSN30" s="13"/>
      <c r="SSO30" s="14"/>
      <c r="SSP30" s="15"/>
      <c r="SSQ30" s="7"/>
      <c r="SSR30" s="8"/>
      <c r="SST30" s="10"/>
      <c r="SSU30" s="11"/>
      <c r="SSV30" s="12"/>
      <c r="SSW30" s="13"/>
      <c r="SSX30" s="14"/>
      <c r="SSY30" s="15"/>
      <c r="SSZ30" s="7"/>
      <c r="STA30" s="8"/>
      <c r="STC30" s="10"/>
      <c r="STD30" s="11"/>
      <c r="STE30" s="12"/>
      <c r="STF30" s="13"/>
      <c r="STG30" s="14"/>
      <c r="STH30" s="15"/>
      <c r="STI30" s="7"/>
      <c r="STJ30" s="8"/>
      <c r="STL30" s="10"/>
      <c r="STM30" s="11"/>
      <c r="STN30" s="12"/>
      <c r="STO30" s="13"/>
      <c r="STP30" s="14"/>
      <c r="STQ30" s="15"/>
      <c r="STR30" s="7"/>
      <c r="STS30" s="8"/>
      <c r="STU30" s="10"/>
      <c r="STV30" s="11"/>
      <c r="STW30" s="12"/>
      <c r="STX30" s="13"/>
      <c r="STY30" s="14"/>
      <c r="STZ30" s="15"/>
      <c r="SUA30" s="7"/>
      <c r="SUB30" s="8"/>
      <c r="SUD30" s="10"/>
      <c r="SUE30" s="11"/>
      <c r="SUF30" s="12"/>
      <c r="SUG30" s="13"/>
      <c r="SUH30" s="14"/>
      <c r="SUI30" s="15"/>
      <c r="SUJ30" s="7"/>
      <c r="SUK30" s="8"/>
      <c r="SUM30" s="10"/>
      <c r="SUN30" s="11"/>
      <c r="SUO30" s="12"/>
      <c r="SUP30" s="13"/>
      <c r="SUQ30" s="14"/>
      <c r="SUR30" s="15"/>
      <c r="SUS30" s="7"/>
      <c r="SUT30" s="8"/>
      <c r="SUV30" s="10"/>
      <c r="SUW30" s="11"/>
      <c r="SUX30" s="12"/>
      <c r="SUY30" s="13"/>
      <c r="SUZ30" s="14"/>
      <c r="SVA30" s="15"/>
      <c r="SVB30" s="7"/>
      <c r="SVC30" s="8"/>
      <c r="SVE30" s="10"/>
      <c r="SVF30" s="11"/>
      <c r="SVG30" s="12"/>
      <c r="SVH30" s="13"/>
      <c r="SVI30" s="14"/>
      <c r="SVJ30" s="15"/>
      <c r="SVK30" s="7"/>
      <c r="SVL30" s="8"/>
      <c r="SVN30" s="10"/>
      <c r="SVO30" s="11"/>
      <c r="SVP30" s="12"/>
      <c r="SVQ30" s="13"/>
      <c r="SVR30" s="14"/>
      <c r="SVS30" s="15"/>
      <c r="SVT30" s="7"/>
      <c r="SVU30" s="8"/>
      <c r="SVW30" s="10"/>
      <c r="SVX30" s="11"/>
      <c r="SVY30" s="12"/>
      <c r="SVZ30" s="13"/>
      <c r="SWA30" s="14"/>
      <c r="SWB30" s="15"/>
      <c r="SWC30" s="7"/>
      <c r="SWD30" s="8"/>
      <c r="SWF30" s="10"/>
      <c r="SWG30" s="11"/>
      <c r="SWH30" s="12"/>
      <c r="SWI30" s="13"/>
      <c r="SWJ30" s="14"/>
      <c r="SWK30" s="15"/>
      <c r="SWL30" s="7"/>
      <c r="SWM30" s="8"/>
      <c r="SWO30" s="10"/>
      <c r="SWP30" s="11"/>
      <c r="SWQ30" s="12"/>
      <c r="SWR30" s="13"/>
      <c r="SWS30" s="14"/>
      <c r="SWT30" s="15"/>
      <c r="SWU30" s="7"/>
      <c r="SWV30" s="8"/>
      <c r="SWX30" s="10"/>
      <c r="SWY30" s="11"/>
      <c r="SWZ30" s="12"/>
      <c r="SXA30" s="13"/>
      <c r="SXB30" s="14"/>
      <c r="SXC30" s="15"/>
      <c r="SXD30" s="7"/>
      <c r="SXE30" s="8"/>
      <c r="SXG30" s="10"/>
      <c r="SXH30" s="11"/>
      <c r="SXI30" s="12"/>
      <c r="SXJ30" s="13"/>
      <c r="SXK30" s="14"/>
      <c r="SXL30" s="15"/>
      <c r="SXM30" s="7"/>
      <c r="SXN30" s="8"/>
      <c r="SXP30" s="10"/>
      <c r="SXQ30" s="11"/>
      <c r="SXR30" s="12"/>
      <c r="SXS30" s="13"/>
      <c r="SXT30" s="14"/>
      <c r="SXU30" s="15"/>
      <c r="SXV30" s="7"/>
      <c r="SXW30" s="8"/>
      <c r="SXY30" s="10"/>
      <c r="SXZ30" s="11"/>
      <c r="SYA30" s="12"/>
      <c r="SYB30" s="13"/>
      <c r="SYC30" s="14"/>
      <c r="SYD30" s="15"/>
      <c r="SYE30" s="7"/>
      <c r="SYF30" s="8"/>
      <c r="SYH30" s="10"/>
      <c r="SYI30" s="11"/>
      <c r="SYJ30" s="12"/>
      <c r="SYK30" s="13"/>
      <c r="SYL30" s="14"/>
      <c r="SYM30" s="15"/>
      <c r="SYN30" s="7"/>
      <c r="SYO30" s="8"/>
      <c r="SYQ30" s="10"/>
      <c r="SYR30" s="11"/>
      <c r="SYS30" s="12"/>
      <c r="SYT30" s="13"/>
      <c r="SYU30" s="14"/>
      <c r="SYV30" s="15"/>
      <c r="SYW30" s="7"/>
      <c r="SYX30" s="8"/>
      <c r="SYZ30" s="10"/>
      <c r="SZA30" s="11"/>
      <c r="SZB30" s="12"/>
      <c r="SZC30" s="13"/>
      <c r="SZD30" s="14"/>
      <c r="SZE30" s="15"/>
      <c r="SZF30" s="7"/>
      <c r="SZG30" s="8"/>
      <c r="SZI30" s="10"/>
      <c r="SZJ30" s="11"/>
      <c r="SZK30" s="12"/>
      <c r="SZL30" s="13"/>
      <c r="SZM30" s="14"/>
      <c r="SZN30" s="15"/>
      <c r="SZO30" s="7"/>
      <c r="SZP30" s="8"/>
      <c r="SZR30" s="10"/>
      <c r="SZS30" s="11"/>
      <c r="SZT30" s="12"/>
      <c r="SZU30" s="13"/>
      <c r="SZV30" s="14"/>
      <c r="SZW30" s="15"/>
      <c r="SZX30" s="7"/>
      <c r="SZY30" s="8"/>
      <c r="TAA30" s="10"/>
      <c r="TAB30" s="11"/>
      <c r="TAC30" s="12"/>
      <c r="TAD30" s="13"/>
      <c r="TAE30" s="14"/>
      <c r="TAF30" s="15"/>
      <c r="TAG30" s="7"/>
      <c r="TAH30" s="8"/>
      <c r="TAJ30" s="10"/>
      <c r="TAK30" s="11"/>
      <c r="TAL30" s="12"/>
      <c r="TAM30" s="13"/>
      <c r="TAN30" s="14"/>
      <c r="TAO30" s="15"/>
      <c r="TAP30" s="7"/>
      <c r="TAQ30" s="8"/>
      <c r="TAS30" s="10"/>
      <c r="TAT30" s="11"/>
      <c r="TAU30" s="12"/>
      <c r="TAV30" s="13"/>
      <c r="TAW30" s="14"/>
      <c r="TAX30" s="15"/>
      <c r="TAY30" s="7"/>
      <c r="TAZ30" s="8"/>
      <c r="TBB30" s="10"/>
      <c r="TBC30" s="11"/>
      <c r="TBD30" s="12"/>
      <c r="TBE30" s="13"/>
      <c r="TBF30" s="14"/>
      <c r="TBG30" s="15"/>
      <c r="TBH30" s="7"/>
      <c r="TBI30" s="8"/>
      <c r="TBK30" s="10"/>
      <c r="TBL30" s="11"/>
      <c r="TBM30" s="12"/>
      <c r="TBN30" s="13"/>
      <c r="TBO30" s="14"/>
      <c r="TBP30" s="15"/>
      <c r="TBQ30" s="7"/>
      <c r="TBR30" s="8"/>
      <c r="TBT30" s="10"/>
      <c r="TBU30" s="11"/>
      <c r="TBV30" s="12"/>
      <c r="TBW30" s="13"/>
      <c r="TBX30" s="14"/>
      <c r="TBY30" s="15"/>
      <c r="TBZ30" s="7"/>
      <c r="TCA30" s="8"/>
      <c r="TCC30" s="10"/>
      <c r="TCD30" s="11"/>
      <c r="TCE30" s="12"/>
      <c r="TCF30" s="13"/>
      <c r="TCG30" s="14"/>
      <c r="TCH30" s="15"/>
      <c r="TCI30" s="7"/>
      <c r="TCJ30" s="8"/>
      <c r="TCL30" s="10"/>
      <c r="TCM30" s="11"/>
      <c r="TCN30" s="12"/>
      <c r="TCO30" s="13"/>
      <c r="TCP30" s="14"/>
      <c r="TCQ30" s="15"/>
      <c r="TCR30" s="7"/>
      <c r="TCS30" s="8"/>
      <c r="TCU30" s="10"/>
      <c r="TCV30" s="11"/>
      <c r="TCW30" s="12"/>
      <c r="TCX30" s="13"/>
      <c r="TCY30" s="14"/>
      <c r="TCZ30" s="15"/>
      <c r="TDA30" s="7"/>
      <c r="TDB30" s="8"/>
      <c r="TDD30" s="10"/>
      <c r="TDE30" s="11"/>
      <c r="TDF30" s="12"/>
      <c r="TDG30" s="13"/>
      <c r="TDH30" s="14"/>
      <c r="TDI30" s="15"/>
      <c r="TDJ30" s="7"/>
      <c r="TDK30" s="8"/>
      <c r="TDM30" s="10"/>
      <c r="TDN30" s="11"/>
      <c r="TDO30" s="12"/>
      <c r="TDP30" s="13"/>
      <c r="TDQ30" s="14"/>
      <c r="TDR30" s="15"/>
      <c r="TDS30" s="7"/>
      <c r="TDT30" s="8"/>
      <c r="TDV30" s="10"/>
      <c r="TDW30" s="11"/>
      <c r="TDX30" s="12"/>
      <c r="TDY30" s="13"/>
      <c r="TDZ30" s="14"/>
      <c r="TEA30" s="15"/>
      <c r="TEB30" s="7"/>
      <c r="TEC30" s="8"/>
      <c r="TEE30" s="10"/>
      <c r="TEF30" s="11"/>
      <c r="TEG30" s="12"/>
      <c r="TEH30" s="13"/>
      <c r="TEI30" s="14"/>
      <c r="TEJ30" s="15"/>
      <c r="TEK30" s="7"/>
      <c r="TEL30" s="8"/>
      <c r="TEN30" s="10"/>
      <c r="TEO30" s="11"/>
      <c r="TEP30" s="12"/>
      <c r="TEQ30" s="13"/>
      <c r="TER30" s="14"/>
      <c r="TES30" s="15"/>
      <c r="TET30" s="7"/>
      <c r="TEU30" s="8"/>
      <c r="TEW30" s="10"/>
      <c r="TEX30" s="11"/>
      <c r="TEY30" s="12"/>
      <c r="TEZ30" s="13"/>
      <c r="TFA30" s="14"/>
      <c r="TFB30" s="15"/>
      <c r="TFC30" s="7"/>
      <c r="TFD30" s="8"/>
      <c r="TFF30" s="10"/>
      <c r="TFG30" s="11"/>
      <c r="TFH30" s="12"/>
      <c r="TFI30" s="13"/>
      <c r="TFJ30" s="14"/>
      <c r="TFK30" s="15"/>
      <c r="TFL30" s="7"/>
      <c r="TFM30" s="8"/>
      <c r="TFO30" s="10"/>
      <c r="TFP30" s="11"/>
      <c r="TFQ30" s="12"/>
      <c r="TFR30" s="13"/>
      <c r="TFS30" s="14"/>
      <c r="TFT30" s="15"/>
      <c r="TFU30" s="7"/>
      <c r="TFV30" s="8"/>
      <c r="TFX30" s="10"/>
      <c r="TFY30" s="11"/>
      <c r="TFZ30" s="12"/>
      <c r="TGA30" s="13"/>
      <c r="TGB30" s="14"/>
      <c r="TGC30" s="15"/>
      <c r="TGD30" s="7"/>
      <c r="TGE30" s="8"/>
      <c r="TGG30" s="10"/>
      <c r="TGH30" s="11"/>
      <c r="TGI30" s="12"/>
      <c r="TGJ30" s="13"/>
      <c r="TGK30" s="14"/>
      <c r="TGL30" s="15"/>
      <c r="TGM30" s="7"/>
      <c r="TGN30" s="8"/>
      <c r="TGP30" s="10"/>
      <c r="TGQ30" s="11"/>
      <c r="TGR30" s="12"/>
      <c r="TGS30" s="13"/>
      <c r="TGT30" s="14"/>
      <c r="TGU30" s="15"/>
      <c r="TGV30" s="7"/>
      <c r="TGW30" s="8"/>
      <c r="TGY30" s="10"/>
      <c r="TGZ30" s="11"/>
      <c r="THA30" s="12"/>
      <c r="THB30" s="13"/>
      <c r="THC30" s="14"/>
      <c r="THD30" s="15"/>
      <c r="THE30" s="7"/>
      <c r="THF30" s="8"/>
      <c r="THH30" s="10"/>
      <c r="THI30" s="11"/>
      <c r="THJ30" s="12"/>
      <c r="THK30" s="13"/>
      <c r="THL30" s="14"/>
      <c r="THM30" s="15"/>
      <c r="THN30" s="7"/>
      <c r="THO30" s="8"/>
      <c r="THQ30" s="10"/>
      <c r="THR30" s="11"/>
      <c r="THS30" s="12"/>
      <c r="THT30" s="13"/>
      <c r="THU30" s="14"/>
      <c r="THV30" s="15"/>
      <c r="THW30" s="7"/>
      <c r="THX30" s="8"/>
      <c r="THZ30" s="10"/>
      <c r="TIA30" s="11"/>
      <c r="TIB30" s="12"/>
      <c r="TIC30" s="13"/>
      <c r="TID30" s="14"/>
      <c r="TIE30" s="15"/>
      <c r="TIF30" s="7"/>
      <c r="TIG30" s="8"/>
      <c r="TII30" s="10"/>
      <c r="TIJ30" s="11"/>
      <c r="TIK30" s="12"/>
      <c r="TIL30" s="13"/>
      <c r="TIM30" s="14"/>
      <c r="TIN30" s="15"/>
      <c r="TIO30" s="7"/>
      <c r="TIP30" s="8"/>
      <c r="TIR30" s="10"/>
      <c r="TIS30" s="11"/>
      <c r="TIT30" s="12"/>
      <c r="TIU30" s="13"/>
      <c r="TIV30" s="14"/>
      <c r="TIW30" s="15"/>
      <c r="TIX30" s="7"/>
      <c r="TIY30" s="8"/>
      <c r="TJA30" s="10"/>
      <c r="TJB30" s="11"/>
      <c r="TJC30" s="12"/>
      <c r="TJD30" s="13"/>
      <c r="TJE30" s="14"/>
      <c r="TJF30" s="15"/>
      <c r="TJG30" s="7"/>
      <c r="TJH30" s="8"/>
      <c r="TJJ30" s="10"/>
      <c r="TJK30" s="11"/>
      <c r="TJL30" s="12"/>
      <c r="TJM30" s="13"/>
      <c r="TJN30" s="14"/>
      <c r="TJO30" s="15"/>
      <c r="TJP30" s="7"/>
      <c r="TJQ30" s="8"/>
      <c r="TJS30" s="10"/>
      <c r="TJT30" s="11"/>
      <c r="TJU30" s="12"/>
      <c r="TJV30" s="13"/>
      <c r="TJW30" s="14"/>
      <c r="TJX30" s="15"/>
      <c r="TJY30" s="7"/>
      <c r="TJZ30" s="8"/>
      <c r="TKB30" s="10"/>
      <c r="TKC30" s="11"/>
      <c r="TKD30" s="12"/>
      <c r="TKE30" s="13"/>
      <c r="TKF30" s="14"/>
      <c r="TKG30" s="15"/>
      <c r="TKH30" s="7"/>
      <c r="TKI30" s="8"/>
      <c r="TKK30" s="10"/>
      <c r="TKL30" s="11"/>
      <c r="TKM30" s="12"/>
      <c r="TKN30" s="13"/>
      <c r="TKO30" s="14"/>
      <c r="TKP30" s="15"/>
      <c r="TKQ30" s="7"/>
      <c r="TKR30" s="8"/>
      <c r="TKT30" s="10"/>
      <c r="TKU30" s="11"/>
      <c r="TKV30" s="12"/>
      <c r="TKW30" s="13"/>
      <c r="TKX30" s="14"/>
      <c r="TKY30" s="15"/>
      <c r="TKZ30" s="7"/>
      <c r="TLA30" s="8"/>
      <c r="TLC30" s="10"/>
      <c r="TLD30" s="11"/>
      <c r="TLE30" s="12"/>
      <c r="TLF30" s="13"/>
      <c r="TLG30" s="14"/>
      <c r="TLH30" s="15"/>
      <c r="TLI30" s="7"/>
      <c r="TLJ30" s="8"/>
      <c r="TLL30" s="10"/>
      <c r="TLM30" s="11"/>
      <c r="TLN30" s="12"/>
      <c r="TLO30" s="13"/>
      <c r="TLP30" s="14"/>
      <c r="TLQ30" s="15"/>
      <c r="TLR30" s="7"/>
      <c r="TLS30" s="8"/>
      <c r="TLU30" s="10"/>
      <c r="TLV30" s="11"/>
      <c r="TLW30" s="12"/>
      <c r="TLX30" s="13"/>
      <c r="TLY30" s="14"/>
      <c r="TLZ30" s="15"/>
      <c r="TMA30" s="7"/>
      <c r="TMB30" s="8"/>
      <c r="TMD30" s="10"/>
      <c r="TME30" s="11"/>
      <c r="TMF30" s="12"/>
      <c r="TMG30" s="13"/>
      <c r="TMH30" s="14"/>
      <c r="TMI30" s="15"/>
      <c r="TMJ30" s="7"/>
      <c r="TMK30" s="8"/>
      <c r="TMM30" s="10"/>
      <c r="TMN30" s="11"/>
      <c r="TMO30" s="12"/>
      <c r="TMP30" s="13"/>
      <c r="TMQ30" s="14"/>
      <c r="TMR30" s="15"/>
      <c r="TMS30" s="7"/>
      <c r="TMT30" s="8"/>
      <c r="TMV30" s="10"/>
      <c r="TMW30" s="11"/>
      <c r="TMX30" s="12"/>
      <c r="TMY30" s="13"/>
      <c r="TMZ30" s="14"/>
      <c r="TNA30" s="15"/>
      <c r="TNB30" s="7"/>
      <c r="TNC30" s="8"/>
      <c r="TNE30" s="10"/>
      <c r="TNF30" s="11"/>
      <c r="TNG30" s="12"/>
      <c r="TNH30" s="13"/>
      <c r="TNI30" s="14"/>
      <c r="TNJ30" s="15"/>
      <c r="TNK30" s="7"/>
      <c r="TNL30" s="8"/>
      <c r="TNN30" s="10"/>
      <c r="TNO30" s="11"/>
      <c r="TNP30" s="12"/>
      <c r="TNQ30" s="13"/>
      <c r="TNR30" s="14"/>
      <c r="TNS30" s="15"/>
      <c r="TNT30" s="7"/>
      <c r="TNU30" s="8"/>
      <c r="TNW30" s="10"/>
      <c r="TNX30" s="11"/>
      <c r="TNY30" s="12"/>
      <c r="TNZ30" s="13"/>
      <c r="TOA30" s="14"/>
      <c r="TOB30" s="15"/>
      <c r="TOC30" s="7"/>
      <c r="TOD30" s="8"/>
      <c r="TOF30" s="10"/>
      <c r="TOG30" s="11"/>
      <c r="TOH30" s="12"/>
      <c r="TOI30" s="13"/>
      <c r="TOJ30" s="14"/>
      <c r="TOK30" s="15"/>
      <c r="TOL30" s="7"/>
      <c r="TOM30" s="8"/>
      <c r="TOO30" s="10"/>
      <c r="TOP30" s="11"/>
      <c r="TOQ30" s="12"/>
      <c r="TOR30" s="13"/>
      <c r="TOS30" s="14"/>
      <c r="TOT30" s="15"/>
      <c r="TOU30" s="7"/>
      <c r="TOV30" s="8"/>
      <c r="TOX30" s="10"/>
      <c r="TOY30" s="11"/>
      <c r="TOZ30" s="12"/>
      <c r="TPA30" s="13"/>
      <c r="TPB30" s="14"/>
      <c r="TPC30" s="15"/>
      <c r="TPD30" s="7"/>
      <c r="TPE30" s="8"/>
      <c r="TPG30" s="10"/>
      <c r="TPH30" s="11"/>
      <c r="TPI30" s="12"/>
      <c r="TPJ30" s="13"/>
      <c r="TPK30" s="14"/>
      <c r="TPL30" s="15"/>
      <c r="TPM30" s="7"/>
      <c r="TPN30" s="8"/>
      <c r="TPP30" s="10"/>
      <c r="TPQ30" s="11"/>
      <c r="TPR30" s="12"/>
      <c r="TPS30" s="13"/>
      <c r="TPT30" s="14"/>
      <c r="TPU30" s="15"/>
      <c r="TPV30" s="7"/>
      <c r="TPW30" s="8"/>
      <c r="TPY30" s="10"/>
      <c r="TPZ30" s="11"/>
      <c r="TQA30" s="12"/>
      <c r="TQB30" s="13"/>
      <c r="TQC30" s="14"/>
      <c r="TQD30" s="15"/>
      <c r="TQE30" s="7"/>
      <c r="TQF30" s="8"/>
      <c r="TQH30" s="10"/>
      <c r="TQI30" s="11"/>
      <c r="TQJ30" s="12"/>
      <c r="TQK30" s="13"/>
      <c r="TQL30" s="14"/>
      <c r="TQM30" s="15"/>
      <c r="TQN30" s="7"/>
      <c r="TQO30" s="8"/>
      <c r="TQQ30" s="10"/>
      <c r="TQR30" s="11"/>
      <c r="TQS30" s="12"/>
      <c r="TQT30" s="13"/>
      <c r="TQU30" s="14"/>
      <c r="TQV30" s="15"/>
      <c r="TQW30" s="7"/>
      <c r="TQX30" s="8"/>
      <c r="TQZ30" s="10"/>
      <c r="TRA30" s="11"/>
      <c r="TRB30" s="12"/>
      <c r="TRC30" s="13"/>
      <c r="TRD30" s="14"/>
      <c r="TRE30" s="15"/>
      <c r="TRF30" s="7"/>
      <c r="TRG30" s="8"/>
      <c r="TRI30" s="10"/>
      <c r="TRJ30" s="11"/>
      <c r="TRK30" s="12"/>
      <c r="TRL30" s="13"/>
      <c r="TRM30" s="14"/>
      <c r="TRN30" s="15"/>
      <c r="TRO30" s="7"/>
      <c r="TRP30" s="8"/>
      <c r="TRR30" s="10"/>
      <c r="TRS30" s="11"/>
      <c r="TRT30" s="12"/>
      <c r="TRU30" s="13"/>
      <c r="TRV30" s="14"/>
      <c r="TRW30" s="15"/>
      <c r="TRX30" s="7"/>
      <c r="TRY30" s="8"/>
      <c r="TSA30" s="10"/>
      <c r="TSB30" s="11"/>
      <c r="TSC30" s="12"/>
      <c r="TSD30" s="13"/>
      <c r="TSE30" s="14"/>
      <c r="TSF30" s="15"/>
      <c r="TSG30" s="7"/>
      <c r="TSH30" s="8"/>
      <c r="TSJ30" s="10"/>
      <c r="TSK30" s="11"/>
      <c r="TSL30" s="12"/>
      <c r="TSM30" s="13"/>
      <c r="TSN30" s="14"/>
      <c r="TSO30" s="15"/>
      <c r="TSP30" s="7"/>
      <c r="TSQ30" s="8"/>
      <c r="TSS30" s="10"/>
      <c r="TST30" s="11"/>
      <c r="TSU30" s="12"/>
      <c r="TSV30" s="13"/>
      <c r="TSW30" s="14"/>
      <c r="TSX30" s="15"/>
      <c r="TSY30" s="7"/>
      <c r="TSZ30" s="8"/>
      <c r="TTB30" s="10"/>
      <c r="TTC30" s="11"/>
      <c r="TTD30" s="12"/>
      <c r="TTE30" s="13"/>
      <c r="TTF30" s="14"/>
      <c r="TTG30" s="15"/>
      <c r="TTH30" s="7"/>
      <c r="TTI30" s="8"/>
      <c r="TTK30" s="10"/>
      <c r="TTL30" s="11"/>
      <c r="TTM30" s="12"/>
      <c r="TTN30" s="13"/>
      <c r="TTO30" s="14"/>
      <c r="TTP30" s="15"/>
      <c r="TTQ30" s="7"/>
      <c r="TTR30" s="8"/>
      <c r="TTT30" s="10"/>
      <c r="TTU30" s="11"/>
      <c r="TTV30" s="12"/>
      <c r="TTW30" s="13"/>
      <c r="TTX30" s="14"/>
      <c r="TTY30" s="15"/>
      <c r="TTZ30" s="7"/>
      <c r="TUA30" s="8"/>
      <c r="TUC30" s="10"/>
      <c r="TUD30" s="11"/>
      <c r="TUE30" s="12"/>
      <c r="TUF30" s="13"/>
      <c r="TUG30" s="14"/>
      <c r="TUH30" s="15"/>
      <c r="TUI30" s="7"/>
      <c r="TUJ30" s="8"/>
      <c r="TUL30" s="10"/>
      <c r="TUM30" s="11"/>
      <c r="TUN30" s="12"/>
      <c r="TUO30" s="13"/>
      <c r="TUP30" s="14"/>
      <c r="TUQ30" s="15"/>
      <c r="TUR30" s="7"/>
      <c r="TUS30" s="8"/>
      <c r="TUU30" s="10"/>
      <c r="TUV30" s="11"/>
      <c r="TUW30" s="12"/>
      <c r="TUX30" s="13"/>
      <c r="TUY30" s="14"/>
      <c r="TUZ30" s="15"/>
      <c r="TVA30" s="7"/>
      <c r="TVB30" s="8"/>
      <c r="TVD30" s="10"/>
      <c r="TVE30" s="11"/>
      <c r="TVF30" s="12"/>
      <c r="TVG30" s="13"/>
      <c r="TVH30" s="14"/>
      <c r="TVI30" s="15"/>
      <c r="TVJ30" s="7"/>
      <c r="TVK30" s="8"/>
      <c r="TVM30" s="10"/>
      <c r="TVN30" s="11"/>
      <c r="TVO30" s="12"/>
      <c r="TVP30" s="13"/>
      <c r="TVQ30" s="14"/>
      <c r="TVR30" s="15"/>
      <c r="TVS30" s="7"/>
      <c r="TVT30" s="8"/>
      <c r="TVV30" s="10"/>
      <c r="TVW30" s="11"/>
      <c r="TVX30" s="12"/>
      <c r="TVY30" s="13"/>
      <c r="TVZ30" s="14"/>
      <c r="TWA30" s="15"/>
      <c r="TWB30" s="7"/>
      <c r="TWC30" s="8"/>
      <c r="TWE30" s="10"/>
      <c r="TWF30" s="11"/>
      <c r="TWG30" s="12"/>
      <c r="TWH30" s="13"/>
      <c r="TWI30" s="14"/>
      <c r="TWJ30" s="15"/>
      <c r="TWK30" s="7"/>
      <c r="TWL30" s="8"/>
      <c r="TWN30" s="10"/>
      <c r="TWO30" s="11"/>
      <c r="TWP30" s="12"/>
      <c r="TWQ30" s="13"/>
      <c r="TWR30" s="14"/>
      <c r="TWS30" s="15"/>
      <c r="TWT30" s="7"/>
      <c r="TWU30" s="8"/>
      <c r="TWW30" s="10"/>
      <c r="TWX30" s="11"/>
      <c r="TWY30" s="12"/>
      <c r="TWZ30" s="13"/>
      <c r="TXA30" s="14"/>
      <c r="TXB30" s="15"/>
      <c r="TXC30" s="7"/>
      <c r="TXD30" s="8"/>
      <c r="TXF30" s="10"/>
      <c r="TXG30" s="11"/>
      <c r="TXH30" s="12"/>
      <c r="TXI30" s="13"/>
      <c r="TXJ30" s="14"/>
      <c r="TXK30" s="15"/>
      <c r="TXL30" s="7"/>
      <c r="TXM30" s="8"/>
      <c r="TXO30" s="10"/>
      <c r="TXP30" s="11"/>
      <c r="TXQ30" s="12"/>
      <c r="TXR30" s="13"/>
      <c r="TXS30" s="14"/>
      <c r="TXT30" s="15"/>
      <c r="TXU30" s="7"/>
      <c r="TXV30" s="8"/>
      <c r="TXX30" s="10"/>
      <c r="TXY30" s="11"/>
      <c r="TXZ30" s="12"/>
      <c r="TYA30" s="13"/>
      <c r="TYB30" s="14"/>
      <c r="TYC30" s="15"/>
      <c r="TYD30" s="7"/>
      <c r="TYE30" s="8"/>
      <c r="TYG30" s="10"/>
      <c r="TYH30" s="11"/>
      <c r="TYI30" s="12"/>
      <c r="TYJ30" s="13"/>
      <c r="TYK30" s="14"/>
      <c r="TYL30" s="15"/>
      <c r="TYM30" s="7"/>
      <c r="TYN30" s="8"/>
      <c r="TYP30" s="10"/>
      <c r="TYQ30" s="11"/>
      <c r="TYR30" s="12"/>
      <c r="TYS30" s="13"/>
      <c r="TYT30" s="14"/>
      <c r="TYU30" s="15"/>
      <c r="TYV30" s="7"/>
      <c r="TYW30" s="8"/>
      <c r="TYY30" s="10"/>
      <c r="TYZ30" s="11"/>
      <c r="TZA30" s="12"/>
      <c r="TZB30" s="13"/>
      <c r="TZC30" s="14"/>
      <c r="TZD30" s="15"/>
      <c r="TZE30" s="7"/>
      <c r="TZF30" s="8"/>
      <c r="TZH30" s="10"/>
      <c r="TZI30" s="11"/>
      <c r="TZJ30" s="12"/>
      <c r="TZK30" s="13"/>
      <c r="TZL30" s="14"/>
      <c r="TZM30" s="15"/>
      <c r="TZN30" s="7"/>
      <c r="TZO30" s="8"/>
      <c r="TZQ30" s="10"/>
      <c r="TZR30" s="11"/>
      <c r="TZS30" s="12"/>
      <c r="TZT30" s="13"/>
      <c r="TZU30" s="14"/>
      <c r="TZV30" s="15"/>
      <c r="TZW30" s="7"/>
      <c r="TZX30" s="8"/>
      <c r="TZZ30" s="10"/>
      <c r="UAA30" s="11"/>
      <c r="UAB30" s="12"/>
      <c r="UAC30" s="13"/>
      <c r="UAD30" s="14"/>
      <c r="UAE30" s="15"/>
      <c r="UAF30" s="7"/>
      <c r="UAG30" s="8"/>
      <c r="UAI30" s="10"/>
      <c r="UAJ30" s="11"/>
      <c r="UAK30" s="12"/>
      <c r="UAL30" s="13"/>
      <c r="UAM30" s="14"/>
      <c r="UAN30" s="15"/>
      <c r="UAO30" s="7"/>
      <c r="UAP30" s="8"/>
      <c r="UAR30" s="10"/>
      <c r="UAS30" s="11"/>
      <c r="UAT30" s="12"/>
      <c r="UAU30" s="13"/>
      <c r="UAV30" s="14"/>
      <c r="UAW30" s="15"/>
      <c r="UAX30" s="7"/>
      <c r="UAY30" s="8"/>
      <c r="UBA30" s="10"/>
      <c r="UBB30" s="11"/>
      <c r="UBC30" s="12"/>
      <c r="UBD30" s="13"/>
      <c r="UBE30" s="14"/>
      <c r="UBF30" s="15"/>
      <c r="UBG30" s="7"/>
      <c r="UBH30" s="8"/>
      <c r="UBJ30" s="10"/>
      <c r="UBK30" s="11"/>
      <c r="UBL30" s="12"/>
      <c r="UBM30" s="13"/>
      <c r="UBN30" s="14"/>
      <c r="UBO30" s="15"/>
      <c r="UBP30" s="7"/>
      <c r="UBQ30" s="8"/>
      <c r="UBS30" s="10"/>
      <c r="UBT30" s="11"/>
      <c r="UBU30" s="12"/>
      <c r="UBV30" s="13"/>
      <c r="UBW30" s="14"/>
      <c r="UBX30" s="15"/>
      <c r="UBY30" s="7"/>
      <c r="UBZ30" s="8"/>
      <c r="UCB30" s="10"/>
      <c r="UCC30" s="11"/>
      <c r="UCD30" s="12"/>
      <c r="UCE30" s="13"/>
      <c r="UCF30" s="14"/>
      <c r="UCG30" s="15"/>
      <c r="UCH30" s="7"/>
      <c r="UCI30" s="8"/>
      <c r="UCK30" s="10"/>
      <c r="UCL30" s="11"/>
      <c r="UCM30" s="12"/>
      <c r="UCN30" s="13"/>
      <c r="UCO30" s="14"/>
      <c r="UCP30" s="15"/>
      <c r="UCQ30" s="7"/>
      <c r="UCR30" s="8"/>
      <c r="UCT30" s="10"/>
      <c r="UCU30" s="11"/>
      <c r="UCV30" s="12"/>
      <c r="UCW30" s="13"/>
      <c r="UCX30" s="14"/>
      <c r="UCY30" s="15"/>
      <c r="UCZ30" s="7"/>
      <c r="UDA30" s="8"/>
      <c r="UDC30" s="10"/>
      <c r="UDD30" s="11"/>
      <c r="UDE30" s="12"/>
      <c r="UDF30" s="13"/>
      <c r="UDG30" s="14"/>
      <c r="UDH30" s="15"/>
      <c r="UDI30" s="7"/>
      <c r="UDJ30" s="8"/>
      <c r="UDL30" s="10"/>
      <c r="UDM30" s="11"/>
      <c r="UDN30" s="12"/>
      <c r="UDO30" s="13"/>
      <c r="UDP30" s="14"/>
      <c r="UDQ30" s="15"/>
      <c r="UDR30" s="7"/>
      <c r="UDS30" s="8"/>
      <c r="UDU30" s="10"/>
      <c r="UDV30" s="11"/>
      <c r="UDW30" s="12"/>
      <c r="UDX30" s="13"/>
      <c r="UDY30" s="14"/>
      <c r="UDZ30" s="15"/>
      <c r="UEA30" s="7"/>
      <c r="UEB30" s="8"/>
      <c r="UED30" s="10"/>
      <c r="UEE30" s="11"/>
      <c r="UEF30" s="12"/>
      <c r="UEG30" s="13"/>
      <c r="UEH30" s="14"/>
      <c r="UEI30" s="15"/>
      <c r="UEJ30" s="7"/>
      <c r="UEK30" s="8"/>
      <c r="UEM30" s="10"/>
      <c r="UEN30" s="11"/>
      <c r="UEO30" s="12"/>
      <c r="UEP30" s="13"/>
      <c r="UEQ30" s="14"/>
      <c r="UER30" s="15"/>
      <c r="UES30" s="7"/>
      <c r="UET30" s="8"/>
      <c r="UEV30" s="10"/>
      <c r="UEW30" s="11"/>
      <c r="UEX30" s="12"/>
      <c r="UEY30" s="13"/>
      <c r="UEZ30" s="14"/>
      <c r="UFA30" s="15"/>
      <c r="UFB30" s="7"/>
      <c r="UFC30" s="8"/>
      <c r="UFE30" s="10"/>
      <c r="UFF30" s="11"/>
      <c r="UFG30" s="12"/>
      <c r="UFH30" s="13"/>
      <c r="UFI30" s="14"/>
      <c r="UFJ30" s="15"/>
      <c r="UFK30" s="7"/>
      <c r="UFL30" s="8"/>
      <c r="UFN30" s="10"/>
      <c r="UFO30" s="11"/>
      <c r="UFP30" s="12"/>
      <c r="UFQ30" s="13"/>
      <c r="UFR30" s="14"/>
      <c r="UFS30" s="15"/>
      <c r="UFT30" s="7"/>
      <c r="UFU30" s="8"/>
      <c r="UFW30" s="10"/>
      <c r="UFX30" s="11"/>
      <c r="UFY30" s="12"/>
      <c r="UFZ30" s="13"/>
      <c r="UGA30" s="14"/>
      <c r="UGB30" s="15"/>
      <c r="UGC30" s="7"/>
      <c r="UGD30" s="8"/>
      <c r="UGF30" s="10"/>
      <c r="UGG30" s="11"/>
      <c r="UGH30" s="12"/>
      <c r="UGI30" s="13"/>
      <c r="UGJ30" s="14"/>
      <c r="UGK30" s="15"/>
      <c r="UGL30" s="7"/>
      <c r="UGM30" s="8"/>
      <c r="UGO30" s="10"/>
      <c r="UGP30" s="11"/>
      <c r="UGQ30" s="12"/>
      <c r="UGR30" s="13"/>
      <c r="UGS30" s="14"/>
      <c r="UGT30" s="15"/>
      <c r="UGU30" s="7"/>
      <c r="UGV30" s="8"/>
      <c r="UGX30" s="10"/>
      <c r="UGY30" s="11"/>
      <c r="UGZ30" s="12"/>
      <c r="UHA30" s="13"/>
      <c r="UHB30" s="14"/>
      <c r="UHC30" s="15"/>
      <c r="UHD30" s="7"/>
      <c r="UHE30" s="8"/>
      <c r="UHG30" s="10"/>
      <c r="UHH30" s="11"/>
      <c r="UHI30" s="12"/>
      <c r="UHJ30" s="13"/>
      <c r="UHK30" s="14"/>
      <c r="UHL30" s="15"/>
      <c r="UHM30" s="7"/>
      <c r="UHN30" s="8"/>
      <c r="UHP30" s="10"/>
      <c r="UHQ30" s="11"/>
      <c r="UHR30" s="12"/>
      <c r="UHS30" s="13"/>
      <c r="UHT30" s="14"/>
      <c r="UHU30" s="15"/>
      <c r="UHV30" s="7"/>
      <c r="UHW30" s="8"/>
      <c r="UHY30" s="10"/>
      <c r="UHZ30" s="11"/>
      <c r="UIA30" s="12"/>
      <c r="UIB30" s="13"/>
      <c r="UIC30" s="14"/>
      <c r="UID30" s="15"/>
      <c r="UIE30" s="7"/>
      <c r="UIF30" s="8"/>
      <c r="UIH30" s="10"/>
      <c r="UII30" s="11"/>
      <c r="UIJ30" s="12"/>
      <c r="UIK30" s="13"/>
      <c r="UIL30" s="14"/>
      <c r="UIM30" s="15"/>
      <c r="UIN30" s="7"/>
      <c r="UIO30" s="8"/>
      <c r="UIQ30" s="10"/>
      <c r="UIR30" s="11"/>
      <c r="UIS30" s="12"/>
      <c r="UIT30" s="13"/>
      <c r="UIU30" s="14"/>
      <c r="UIV30" s="15"/>
      <c r="UIW30" s="7"/>
      <c r="UIX30" s="8"/>
      <c r="UIZ30" s="10"/>
      <c r="UJA30" s="11"/>
      <c r="UJB30" s="12"/>
      <c r="UJC30" s="13"/>
      <c r="UJD30" s="14"/>
      <c r="UJE30" s="15"/>
      <c r="UJF30" s="7"/>
      <c r="UJG30" s="8"/>
      <c r="UJI30" s="10"/>
      <c r="UJJ30" s="11"/>
      <c r="UJK30" s="12"/>
      <c r="UJL30" s="13"/>
      <c r="UJM30" s="14"/>
      <c r="UJN30" s="15"/>
      <c r="UJO30" s="7"/>
      <c r="UJP30" s="8"/>
      <c r="UJR30" s="10"/>
      <c r="UJS30" s="11"/>
      <c r="UJT30" s="12"/>
      <c r="UJU30" s="13"/>
      <c r="UJV30" s="14"/>
      <c r="UJW30" s="15"/>
      <c r="UJX30" s="7"/>
      <c r="UJY30" s="8"/>
      <c r="UKA30" s="10"/>
      <c r="UKB30" s="11"/>
      <c r="UKC30" s="12"/>
      <c r="UKD30" s="13"/>
      <c r="UKE30" s="14"/>
      <c r="UKF30" s="15"/>
      <c r="UKG30" s="7"/>
      <c r="UKH30" s="8"/>
      <c r="UKJ30" s="10"/>
      <c r="UKK30" s="11"/>
      <c r="UKL30" s="12"/>
      <c r="UKM30" s="13"/>
      <c r="UKN30" s="14"/>
      <c r="UKO30" s="15"/>
      <c r="UKP30" s="7"/>
      <c r="UKQ30" s="8"/>
      <c r="UKS30" s="10"/>
      <c r="UKT30" s="11"/>
      <c r="UKU30" s="12"/>
      <c r="UKV30" s="13"/>
      <c r="UKW30" s="14"/>
      <c r="UKX30" s="15"/>
      <c r="UKY30" s="7"/>
      <c r="UKZ30" s="8"/>
      <c r="ULB30" s="10"/>
      <c r="ULC30" s="11"/>
      <c r="ULD30" s="12"/>
      <c r="ULE30" s="13"/>
      <c r="ULF30" s="14"/>
      <c r="ULG30" s="15"/>
      <c r="ULH30" s="7"/>
      <c r="ULI30" s="8"/>
      <c r="ULK30" s="10"/>
      <c r="ULL30" s="11"/>
      <c r="ULM30" s="12"/>
      <c r="ULN30" s="13"/>
      <c r="ULO30" s="14"/>
      <c r="ULP30" s="15"/>
      <c r="ULQ30" s="7"/>
      <c r="ULR30" s="8"/>
      <c r="ULT30" s="10"/>
      <c r="ULU30" s="11"/>
      <c r="ULV30" s="12"/>
      <c r="ULW30" s="13"/>
      <c r="ULX30" s="14"/>
      <c r="ULY30" s="15"/>
      <c r="ULZ30" s="7"/>
      <c r="UMA30" s="8"/>
      <c r="UMC30" s="10"/>
      <c r="UMD30" s="11"/>
      <c r="UME30" s="12"/>
      <c r="UMF30" s="13"/>
      <c r="UMG30" s="14"/>
      <c r="UMH30" s="15"/>
      <c r="UMI30" s="7"/>
      <c r="UMJ30" s="8"/>
      <c r="UML30" s="10"/>
      <c r="UMM30" s="11"/>
      <c r="UMN30" s="12"/>
      <c r="UMO30" s="13"/>
      <c r="UMP30" s="14"/>
      <c r="UMQ30" s="15"/>
      <c r="UMR30" s="7"/>
      <c r="UMS30" s="8"/>
      <c r="UMU30" s="10"/>
      <c r="UMV30" s="11"/>
      <c r="UMW30" s="12"/>
      <c r="UMX30" s="13"/>
      <c r="UMY30" s="14"/>
      <c r="UMZ30" s="15"/>
      <c r="UNA30" s="7"/>
      <c r="UNB30" s="8"/>
      <c r="UND30" s="10"/>
      <c r="UNE30" s="11"/>
      <c r="UNF30" s="12"/>
      <c r="UNG30" s="13"/>
      <c r="UNH30" s="14"/>
      <c r="UNI30" s="15"/>
      <c r="UNJ30" s="7"/>
      <c r="UNK30" s="8"/>
      <c r="UNM30" s="10"/>
      <c r="UNN30" s="11"/>
      <c r="UNO30" s="12"/>
      <c r="UNP30" s="13"/>
      <c r="UNQ30" s="14"/>
      <c r="UNR30" s="15"/>
      <c r="UNS30" s="7"/>
      <c r="UNT30" s="8"/>
      <c r="UNV30" s="10"/>
      <c r="UNW30" s="11"/>
      <c r="UNX30" s="12"/>
      <c r="UNY30" s="13"/>
      <c r="UNZ30" s="14"/>
      <c r="UOA30" s="15"/>
      <c r="UOB30" s="7"/>
      <c r="UOC30" s="8"/>
      <c r="UOE30" s="10"/>
      <c r="UOF30" s="11"/>
      <c r="UOG30" s="12"/>
      <c r="UOH30" s="13"/>
      <c r="UOI30" s="14"/>
      <c r="UOJ30" s="15"/>
      <c r="UOK30" s="7"/>
      <c r="UOL30" s="8"/>
      <c r="UON30" s="10"/>
      <c r="UOO30" s="11"/>
      <c r="UOP30" s="12"/>
      <c r="UOQ30" s="13"/>
      <c r="UOR30" s="14"/>
      <c r="UOS30" s="15"/>
      <c r="UOT30" s="7"/>
      <c r="UOU30" s="8"/>
      <c r="UOW30" s="10"/>
      <c r="UOX30" s="11"/>
      <c r="UOY30" s="12"/>
      <c r="UOZ30" s="13"/>
      <c r="UPA30" s="14"/>
      <c r="UPB30" s="15"/>
      <c r="UPC30" s="7"/>
      <c r="UPD30" s="8"/>
      <c r="UPF30" s="10"/>
      <c r="UPG30" s="11"/>
      <c r="UPH30" s="12"/>
      <c r="UPI30" s="13"/>
      <c r="UPJ30" s="14"/>
      <c r="UPK30" s="15"/>
      <c r="UPL30" s="7"/>
      <c r="UPM30" s="8"/>
      <c r="UPO30" s="10"/>
      <c r="UPP30" s="11"/>
      <c r="UPQ30" s="12"/>
      <c r="UPR30" s="13"/>
      <c r="UPS30" s="14"/>
      <c r="UPT30" s="15"/>
      <c r="UPU30" s="7"/>
      <c r="UPV30" s="8"/>
      <c r="UPX30" s="10"/>
      <c r="UPY30" s="11"/>
      <c r="UPZ30" s="12"/>
      <c r="UQA30" s="13"/>
      <c r="UQB30" s="14"/>
      <c r="UQC30" s="15"/>
      <c r="UQD30" s="7"/>
      <c r="UQE30" s="8"/>
      <c r="UQG30" s="10"/>
      <c r="UQH30" s="11"/>
      <c r="UQI30" s="12"/>
      <c r="UQJ30" s="13"/>
      <c r="UQK30" s="14"/>
      <c r="UQL30" s="15"/>
      <c r="UQM30" s="7"/>
      <c r="UQN30" s="8"/>
      <c r="UQP30" s="10"/>
      <c r="UQQ30" s="11"/>
      <c r="UQR30" s="12"/>
      <c r="UQS30" s="13"/>
      <c r="UQT30" s="14"/>
      <c r="UQU30" s="15"/>
      <c r="UQV30" s="7"/>
      <c r="UQW30" s="8"/>
      <c r="UQY30" s="10"/>
      <c r="UQZ30" s="11"/>
      <c r="URA30" s="12"/>
      <c r="URB30" s="13"/>
      <c r="URC30" s="14"/>
      <c r="URD30" s="15"/>
      <c r="URE30" s="7"/>
      <c r="URF30" s="8"/>
      <c r="URH30" s="10"/>
      <c r="URI30" s="11"/>
      <c r="URJ30" s="12"/>
      <c r="URK30" s="13"/>
      <c r="URL30" s="14"/>
      <c r="URM30" s="15"/>
      <c r="URN30" s="7"/>
      <c r="URO30" s="8"/>
      <c r="URQ30" s="10"/>
      <c r="URR30" s="11"/>
      <c r="URS30" s="12"/>
      <c r="URT30" s="13"/>
      <c r="URU30" s="14"/>
      <c r="URV30" s="15"/>
      <c r="URW30" s="7"/>
      <c r="URX30" s="8"/>
      <c r="URZ30" s="10"/>
      <c r="USA30" s="11"/>
      <c r="USB30" s="12"/>
      <c r="USC30" s="13"/>
      <c r="USD30" s="14"/>
      <c r="USE30" s="15"/>
      <c r="USF30" s="7"/>
      <c r="USG30" s="8"/>
      <c r="USI30" s="10"/>
      <c r="USJ30" s="11"/>
      <c r="USK30" s="12"/>
      <c r="USL30" s="13"/>
      <c r="USM30" s="14"/>
      <c r="USN30" s="15"/>
      <c r="USO30" s="7"/>
      <c r="USP30" s="8"/>
      <c r="USR30" s="10"/>
      <c r="USS30" s="11"/>
      <c r="UST30" s="12"/>
      <c r="USU30" s="13"/>
      <c r="USV30" s="14"/>
      <c r="USW30" s="15"/>
      <c r="USX30" s="7"/>
      <c r="USY30" s="8"/>
      <c r="UTA30" s="10"/>
      <c r="UTB30" s="11"/>
      <c r="UTC30" s="12"/>
      <c r="UTD30" s="13"/>
      <c r="UTE30" s="14"/>
      <c r="UTF30" s="15"/>
      <c r="UTG30" s="7"/>
      <c r="UTH30" s="8"/>
      <c r="UTJ30" s="10"/>
      <c r="UTK30" s="11"/>
      <c r="UTL30" s="12"/>
      <c r="UTM30" s="13"/>
      <c r="UTN30" s="14"/>
      <c r="UTO30" s="15"/>
      <c r="UTP30" s="7"/>
      <c r="UTQ30" s="8"/>
      <c r="UTS30" s="10"/>
      <c r="UTT30" s="11"/>
      <c r="UTU30" s="12"/>
      <c r="UTV30" s="13"/>
      <c r="UTW30" s="14"/>
      <c r="UTX30" s="15"/>
      <c r="UTY30" s="7"/>
      <c r="UTZ30" s="8"/>
      <c r="UUB30" s="10"/>
      <c r="UUC30" s="11"/>
      <c r="UUD30" s="12"/>
      <c r="UUE30" s="13"/>
      <c r="UUF30" s="14"/>
      <c r="UUG30" s="15"/>
      <c r="UUH30" s="7"/>
      <c r="UUI30" s="8"/>
      <c r="UUK30" s="10"/>
      <c r="UUL30" s="11"/>
      <c r="UUM30" s="12"/>
      <c r="UUN30" s="13"/>
      <c r="UUO30" s="14"/>
      <c r="UUP30" s="15"/>
      <c r="UUQ30" s="7"/>
      <c r="UUR30" s="8"/>
      <c r="UUT30" s="10"/>
      <c r="UUU30" s="11"/>
      <c r="UUV30" s="12"/>
      <c r="UUW30" s="13"/>
      <c r="UUX30" s="14"/>
      <c r="UUY30" s="15"/>
      <c r="UUZ30" s="7"/>
      <c r="UVA30" s="8"/>
      <c r="UVC30" s="10"/>
      <c r="UVD30" s="11"/>
      <c r="UVE30" s="12"/>
      <c r="UVF30" s="13"/>
      <c r="UVG30" s="14"/>
      <c r="UVH30" s="15"/>
      <c r="UVI30" s="7"/>
      <c r="UVJ30" s="8"/>
      <c r="UVL30" s="10"/>
      <c r="UVM30" s="11"/>
      <c r="UVN30" s="12"/>
      <c r="UVO30" s="13"/>
      <c r="UVP30" s="14"/>
      <c r="UVQ30" s="15"/>
      <c r="UVR30" s="7"/>
      <c r="UVS30" s="8"/>
      <c r="UVU30" s="10"/>
      <c r="UVV30" s="11"/>
      <c r="UVW30" s="12"/>
      <c r="UVX30" s="13"/>
      <c r="UVY30" s="14"/>
      <c r="UVZ30" s="15"/>
      <c r="UWA30" s="7"/>
      <c r="UWB30" s="8"/>
      <c r="UWD30" s="10"/>
      <c r="UWE30" s="11"/>
      <c r="UWF30" s="12"/>
      <c r="UWG30" s="13"/>
      <c r="UWH30" s="14"/>
      <c r="UWI30" s="15"/>
      <c r="UWJ30" s="7"/>
      <c r="UWK30" s="8"/>
      <c r="UWM30" s="10"/>
      <c r="UWN30" s="11"/>
      <c r="UWO30" s="12"/>
      <c r="UWP30" s="13"/>
      <c r="UWQ30" s="14"/>
      <c r="UWR30" s="15"/>
      <c r="UWS30" s="7"/>
      <c r="UWT30" s="8"/>
      <c r="UWV30" s="10"/>
      <c r="UWW30" s="11"/>
      <c r="UWX30" s="12"/>
      <c r="UWY30" s="13"/>
      <c r="UWZ30" s="14"/>
      <c r="UXA30" s="15"/>
      <c r="UXB30" s="7"/>
      <c r="UXC30" s="8"/>
      <c r="UXE30" s="10"/>
      <c r="UXF30" s="11"/>
      <c r="UXG30" s="12"/>
      <c r="UXH30" s="13"/>
      <c r="UXI30" s="14"/>
      <c r="UXJ30" s="15"/>
      <c r="UXK30" s="7"/>
      <c r="UXL30" s="8"/>
      <c r="UXN30" s="10"/>
      <c r="UXO30" s="11"/>
      <c r="UXP30" s="12"/>
      <c r="UXQ30" s="13"/>
      <c r="UXR30" s="14"/>
      <c r="UXS30" s="15"/>
      <c r="UXT30" s="7"/>
      <c r="UXU30" s="8"/>
      <c r="UXW30" s="10"/>
      <c r="UXX30" s="11"/>
      <c r="UXY30" s="12"/>
      <c r="UXZ30" s="13"/>
      <c r="UYA30" s="14"/>
      <c r="UYB30" s="15"/>
      <c r="UYC30" s="7"/>
      <c r="UYD30" s="8"/>
      <c r="UYF30" s="10"/>
      <c r="UYG30" s="11"/>
      <c r="UYH30" s="12"/>
      <c r="UYI30" s="13"/>
      <c r="UYJ30" s="14"/>
      <c r="UYK30" s="15"/>
      <c r="UYL30" s="7"/>
      <c r="UYM30" s="8"/>
      <c r="UYO30" s="10"/>
      <c r="UYP30" s="11"/>
      <c r="UYQ30" s="12"/>
      <c r="UYR30" s="13"/>
      <c r="UYS30" s="14"/>
      <c r="UYT30" s="15"/>
      <c r="UYU30" s="7"/>
      <c r="UYV30" s="8"/>
      <c r="UYX30" s="10"/>
      <c r="UYY30" s="11"/>
      <c r="UYZ30" s="12"/>
      <c r="UZA30" s="13"/>
      <c r="UZB30" s="14"/>
      <c r="UZC30" s="15"/>
      <c r="UZD30" s="7"/>
      <c r="UZE30" s="8"/>
      <c r="UZG30" s="10"/>
      <c r="UZH30" s="11"/>
      <c r="UZI30" s="12"/>
      <c r="UZJ30" s="13"/>
      <c r="UZK30" s="14"/>
      <c r="UZL30" s="15"/>
      <c r="UZM30" s="7"/>
      <c r="UZN30" s="8"/>
      <c r="UZP30" s="10"/>
      <c r="UZQ30" s="11"/>
      <c r="UZR30" s="12"/>
      <c r="UZS30" s="13"/>
      <c r="UZT30" s="14"/>
      <c r="UZU30" s="15"/>
      <c r="UZV30" s="7"/>
      <c r="UZW30" s="8"/>
      <c r="UZY30" s="10"/>
      <c r="UZZ30" s="11"/>
      <c r="VAA30" s="12"/>
      <c r="VAB30" s="13"/>
      <c r="VAC30" s="14"/>
      <c r="VAD30" s="15"/>
      <c r="VAE30" s="7"/>
      <c r="VAF30" s="8"/>
      <c r="VAH30" s="10"/>
      <c r="VAI30" s="11"/>
      <c r="VAJ30" s="12"/>
      <c r="VAK30" s="13"/>
      <c r="VAL30" s="14"/>
      <c r="VAM30" s="15"/>
      <c r="VAN30" s="7"/>
      <c r="VAO30" s="8"/>
      <c r="VAQ30" s="10"/>
      <c r="VAR30" s="11"/>
      <c r="VAS30" s="12"/>
      <c r="VAT30" s="13"/>
      <c r="VAU30" s="14"/>
      <c r="VAV30" s="15"/>
      <c r="VAW30" s="7"/>
      <c r="VAX30" s="8"/>
      <c r="VAZ30" s="10"/>
      <c r="VBA30" s="11"/>
      <c r="VBB30" s="12"/>
      <c r="VBC30" s="13"/>
      <c r="VBD30" s="14"/>
      <c r="VBE30" s="15"/>
      <c r="VBF30" s="7"/>
      <c r="VBG30" s="8"/>
      <c r="VBI30" s="10"/>
      <c r="VBJ30" s="11"/>
      <c r="VBK30" s="12"/>
      <c r="VBL30" s="13"/>
      <c r="VBM30" s="14"/>
      <c r="VBN30" s="15"/>
      <c r="VBO30" s="7"/>
      <c r="VBP30" s="8"/>
      <c r="VBR30" s="10"/>
      <c r="VBS30" s="11"/>
      <c r="VBT30" s="12"/>
      <c r="VBU30" s="13"/>
      <c r="VBV30" s="14"/>
      <c r="VBW30" s="15"/>
      <c r="VBX30" s="7"/>
      <c r="VBY30" s="8"/>
      <c r="VCA30" s="10"/>
      <c r="VCB30" s="11"/>
      <c r="VCC30" s="12"/>
      <c r="VCD30" s="13"/>
      <c r="VCE30" s="14"/>
      <c r="VCF30" s="15"/>
      <c r="VCG30" s="7"/>
      <c r="VCH30" s="8"/>
      <c r="VCJ30" s="10"/>
      <c r="VCK30" s="11"/>
      <c r="VCL30" s="12"/>
      <c r="VCM30" s="13"/>
      <c r="VCN30" s="14"/>
      <c r="VCO30" s="15"/>
      <c r="VCP30" s="7"/>
      <c r="VCQ30" s="8"/>
      <c r="VCS30" s="10"/>
      <c r="VCT30" s="11"/>
      <c r="VCU30" s="12"/>
      <c r="VCV30" s="13"/>
      <c r="VCW30" s="14"/>
      <c r="VCX30" s="15"/>
      <c r="VCY30" s="7"/>
      <c r="VCZ30" s="8"/>
      <c r="VDB30" s="10"/>
      <c r="VDC30" s="11"/>
      <c r="VDD30" s="12"/>
      <c r="VDE30" s="13"/>
      <c r="VDF30" s="14"/>
      <c r="VDG30" s="15"/>
      <c r="VDH30" s="7"/>
      <c r="VDI30" s="8"/>
      <c r="VDK30" s="10"/>
      <c r="VDL30" s="11"/>
      <c r="VDM30" s="12"/>
      <c r="VDN30" s="13"/>
      <c r="VDO30" s="14"/>
      <c r="VDP30" s="15"/>
      <c r="VDQ30" s="7"/>
      <c r="VDR30" s="8"/>
      <c r="VDT30" s="10"/>
      <c r="VDU30" s="11"/>
      <c r="VDV30" s="12"/>
      <c r="VDW30" s="13"/>
      <c r="VDX30" s="14"/>
      <c r="VDY30" s="15"/>
      <c r="VDZ30" s="7"/>
      <c r="VEA30" s="8"/>
      <c r="VEC30" s="10"/>
      <c r="VED30" s="11"/>
      <c r="VEE30" s="12"/>
      <c r="VEF30" s="13"/>
      <c r="VEG30" s="14"/>
      <c r="VEH30" s="15"/>
      <c r="VEI30" s="7"/>
      <c r="VEJ30" s="8"/>
      <c r="VEL30" s="10"/>
      <c r="VEM30" s="11"/>
      <c r="VEN30" s="12"/>
      <c r="VEO30" s="13"/>
      <c r="VEP30" s="14"/>
      <c r="VEQ30" s="15"/>
      <c r="VER30" s="7"/>
      <c r="VES30" s="8"/>
      <c r="VEU30" s="10"/>
      <c r="VEV30" s="11"/>
      <c r="VEW30" s="12"/>
      <c r="VEX30" s="13"/>
      <c r="VEY30" s="14"/>
      <c r="VEZ30" s="15"/>
      <c r="VFA30" s="7"/>
      <c r="VFB30" s="8"/>
      <c r="VFD30" s="10"/>
      <c r="VFE30" s="11"/>
      <c r="VFF30" s="12"/>
      <c r="VFG30" s="13"/>
      <c r="VFH30" s="14"/>
      <c r="VFI30" s="15"/>
      <c r="VFJ30" s="7"/>
      <c r="VFK30" s="8"/>
      <c r="VFM30" s="10"/>
      <c r="VFN30" s="11"/>
      <c r="VFO30" s="12"/>
      <c r="VFP30" s="13"/>
      <c r="VFQ30" s="14"/>
      <c r="VFR30" s="15"/>
      <c r="VFS30" s="7"/>
      <c r="VFT30" s="8"/>
      <c r="VFV30" s="10"/>
      <c r="VFW30" s="11"/>
      <c r="VFX30" s="12"/>
      <c r="VFY30" s="13"/>
      <c r="VFZ30" s="14"/>
      <c r="VGA30" s="15"/>
      <c r="VGB30" s="7"/>
      <c r="VGC30" s="8"/>
      <c r="VGE30" s="10"/>
      <c r="VGF30" s="11"/>
      <c r="VGG30" s="12"/>
      <c r="VGH30" s="13"/>
      <c r="VGI30" s="14"/>
      <c r="VGJ30" s="15"/>
      <c r="VGK30" s="7"/>
      <c r="VGL30" s="8"/>
      <c r="VGN30" s="10"/>
      <c r="VGO30" s="11"/>
      <c r="VGP30" s="12"/>
      <c r="VGQ30" s="13"/>
      <c r="VGR30" s="14"/>
      <c r="VGS30" s="15"/>
      <c r="VGT30" s="7"/>
      <c r="VGU30" s="8"/>
      <c r="VGW30" s="10"/>
      <c r="VGX30" s="11"/>
      <c r="VGY30" s="12"/>
      <c r="VGZ30" s="13"/>
      <c r="VHA30" s="14"/>
      <c r="VHB30" s="15"/>
      <c r="VHC30" s="7"/>
      <c r="VHD30" s="8"/>
      <c r="VHF30" s="10"/>
      <c r="VHG30" s="11"/>
      <c r="VHH30" s="12"/>
      <c r="VHI30" s="13"/>
      <c r="VHJ30" s="14"/>
      <c r="VHK30" s="15"/>
      <c r="VHL30" s="7"/>
      <c r="VHM30" s="8"/>
      <c r="VHO30" s="10"/>
      <c r="VHP30" s="11"/>
      <c r="VHQ30" s="12"/>
      <c r="VHR30" s="13"/>
      <c r="VHS30" s="14"/>
      <c r="VHT30" s="15"/>
      <c r="VHU30" s="7"/>
      <c r="VHV30" s="8"/>
      <c r="VHX30" s="10"/>
      <c r="VHY30" s="11"/>
      <c r="VHZ30" s="12"/>
      <c r="VIA30" s="13"/>
      <c r="VIB30" s="14"/>
      <c r="VIC30" s="15"/>
      <c r="VID30" s="7"/>
      <c r="VIE30" s="8"/>
      <c r="VIG30" s="10"/>
      <c r="VIH30" s="11"/>
      <c r="VII30" s="12"/>
      <c r="VIJ30" s="13"/>
      <c r="VIK30" s="14"/>
      <c r="VIL30" s="15"/>
      <c r="VIM30" s="7"/>
      <c r="VIN30" s="8"/>
      <c r="VIP30" s="10"/>
      <c r="VIQ30" s="11"/>
      <c r="VIR30" s="12"/>
      <c r="VIS30" s="13"/>
      <c r="VIT30" s="14"/>
      <c r="VIU30" s="15"/>
      <c r="VIV30" s="7"/>
      <c r="VIW30" s="8"/>
      <c r="VIY30" s="10"/>
      <c r="VIZ30" s="11"/>
      <c r="VJA30" s="12"/>
      <c r="VJB30" s="13"/>
      <c r="VJC30" s="14"/>
      <c r="VJD30" s="15"/>
      <c r="VJE30" s="7"/>
      <c r="VJF30" s="8"/>
      <c r="VJH30" s="10"/>
      <c r="VJI30" s="11"/>
      <c r="VJJ30" s="12"/>
      <c r="VJK30" s="13"/>
      <c r="VJL30" s="14"/>
      <c r="VJM30" s="15"/>
      <c r="VJN30" s="7"/>
      <c r="VJO30" s="8"/>
      <c r="VJQ30" s="10"/>
      <c r="VJR30" s="11"/>
      <c r="VJS30" s="12"/>
      <c r="VJT30" s="13"/>
      <c r="VJU30" s="14"/>
      <c r="VJV30" s="15"/>
      <c r="VJW30" s="7"/>
      <c r="VJX30" s="8"/>
      <c r="VJZ30" s="10"/>
      <c r="VKA30" s="11"/>
      <c r="VKB30" s="12"/>
      <c r="VKC30" s="13"/>
      <c r="VKD30" s="14"/>
      <c r="VKE30" s="15"/>
      <c r="VKF30" s="7"/>
      <c r="VKG30" s="8"/>
      <c r="VKI30" s="10"/>
      <c r="VKJ30" s="11"/>
      <c r="VKK30" s="12"/>
      <c r="VKL30" s="13"/>
      <c r="VKM30" s="14"/>
      <c r="VKN30" s="15"/>
      <c r="VKO30" s="7"/>
      <c r="VKP30" s="8"/>
      <c r="VKR30" s="10"/>
      <c r="VKS30" s="11"/>
      <c r="VKT30" s="12"/>
      <c r="VKU30" s="13"/>
      <c r="VKV30" s="14"/>
      <c r="VKW30" s="15"/>
      <c r="VKX30" s="7"/>
      <c r="VKY30" s="8"/>
      <c r="VLA30" s="10"/>
      <c r="VLB30" s="11"/>
      <c r="VLC30" s="12"/>
      <c r="VLD30" s="13"/>
      <c r="VLE30" s="14"/>
      <c r="VLF30" s="15"/>
      <c r="VLG30" s="7"/>
      <c r="VLH30" s="8"/>
      <c r="VLJ30" s="10"/>
      <c r="VLK30" s="11"/>
      <c r="VLL30" s="12"/>
      <c r="VLM30" s="13"/>
      <c r="VLN30" s="14"/>
      <c r="VLO30" s="15"/>
      <c r="VLP30" s="7"/>
      <c r="VLQ30" s="8"/>
      <c r="VLS30" s="10"/>
      <c r="VLT30" s="11"/>
      <c r="VLU30" s="12"/>
      <c r="VLV30" s="13"/>
      <c r="VLW30" s="14"/>
      <c r="VLX30" s="15"/>
      <c r="VLY30" s="7"/>
      <c r="VLZ30" s="8"/>
      <c r="VMB30" s="10"/>
      <c r="VMC30" s="11"/>
      <c r="VMD30" s="12"/>
      <c r="VME30" s="13"/>
      <c r="VMF30" s="14"/>
      <c r="VMG30" s="15"/>
      <c r="VMH30" s="7"/>
      <c r="VMI30" s="8"/>
      <c r="VMK30" s="10"/>
      <c r="VML30" s="11"/>
      <c r="VMM30" s="12"/>
      <c r="VMN30" s="13"/>
      <c r="VMO30" s="14"/>
      <c r="VMP30" s="15"/>
      <c r="VMQ30" s="7"/>
      <c r="VMR30" s="8"/>
      <c r="VMT30" s="10"/>
      <c r="VMU30" s="11"/>
      <c r="VMV30" s="12"/>
      <c r="VMW30" s="13"/>
      <c r="VMX30" s="14"/>
      <c r="VMY30" s="15"/>
      <c r="VMZ30" s="7"/>
      <c r="VNA30" s="8"/>
      <c r="VNC30" s="10"/>
      <c r="VND30" s="11"/>
      <c r="VNE30" s="12"/>
      <c r="VNF30" s="13"/>
      <c r="VNG30" s="14"/>
      <c r="VNH30" s="15"/>
      <c r="VNI30" s="7"/>
      <c r="VNJ30" s="8"/>
      <c r="VNL30" s="10"/>
      <c r="VNM30" s="11"/>
      <c r="VNN30" s="12"/>
      <c r="VNO30" s="13"/>
      <c r="VNP30" s="14"/>
      <c r="VNQ30" s="15"/>
      <c r="VNR30" s="7"/>
      <c r="VNS30" s="8"/>
      <c r="VNU30" s="10"/>
      <c r="VNV30" s="11"/>
      <c r="VNW30" s="12"/>
      <c r="VNX30" s="13"/>
      <c r="VNY30" s="14"/>
      <c r="VNZ30" s="15"/>
      <c r="VOA30" s="7"/>
      <c r="VOB30" s="8"/>
      <c r="VOD30" s="10"/>
      <c r="VOE30" s="11"/>
      <c r="VOF30" s="12"/>
      <c r="VOG30" s="13"/>
      <c r="VOH30" s="14"/>
      <c r="VOI30" s="15"/>
      <c r="VOJ30" s="7"/>
      <c r="VOK30" s="8"/>
      <c r="VOM30" s="10"/>
      <c r="VON30" s="11"/>
      <c r="VOO30" s="12"/>
      <c r="VOP30" s="13"/>
      <c r="VOQ30" s="14"/>
      <c r="VOR30" s="15"/>
      <c r="VOS30" s="7"/>
      <c r="VOT30" s="8"/>
      <c r="VOV30" s="10"/>
      <c r="VOW30" s="11"/>
      <c r="VOX30" s="12"/>
      <c r="VOY30" s="13"/>
      <c r="VOZ30" s="14"/>
      <c r="VPA30" s="15"/>
      <c r="VPB30" s="7"/>
      <c r="VPC30" s="8"/>
      <c r="VPE30" s="10"/>
      <c r="VPF30" s="11"/>
      <c r="VPG30" s="12"/>
      <c r="VPH30" s="13"/>
      <c r="VPI30" s="14"/>
      <c r="VPJ30" s="15"/>
      <c r="VPK30" s="7"/>
      <c r="VPL30" s="8"/>
      <c r="VPN30" s="10"/>
      <c r="VPO30" s="11"/>
      <c r="VPP30" s="12"/>
      <c r="VPQ30" s="13"/>
      <c r="VPR30" s="14"/>
      <c r="VPS30" s="15"/>
      <c r="VPT30" s="7"/>
      <c r="VPU30" s="8"/>
      <c r="VPW30" s="10"/>
      <c r="VPX30" s="11"/>
      <c r="VPY30" s="12"/>
      <c r="VPZ30" s="13"/>
      <c r="VQA30" s="14"/>
      <c r="VQB30" s="15"/>
      <c r="VQC30" s="7"/>
      <c r="VQD30" s="8"/>
      <c r="VQF30" s="10"/>
      <c r="VQG30" s="11"/>
      <c r="VQH30" s="12"/>
      <c r="VQI30" s="13"/>
      <c r="VQJ30" s="14"/>
      <c r="VQK30" s="15"/>
      <c r="VQL30" s="7"/>
      <c r="VQM30" s="8"/>
      <c r="VQO30" s="10"/>
      <c r="VQP30" s="11"/>
      <c r="VQQ30" s="12"/>
      <c r="VQR30" s="13"/>
      <c r="VQS30" s="14"/>
      <c r="VQT30" s="15"/>
      <c r="VQU30" s="7"/>
      <c r="VQV30" s="8"/>
      <c r="VQX30" s="10"/>
      <c r="VQY30" s="11"/>
      <c r="VQZ30" s="12"/>
      <c r="VRA30" s="13"/>
      <c r="VRB30" s="14"/>
      <c r="VRC30" s="15"/>
      <c r="VRD30" s="7"/>
      <c r="VRE30" s="8"/>
      <c r="VRG30" s="10"/>
      <c r="VRH30" s="11"/>
      <c r="VRI30" s="12"/>
      <c r="VRJ30" s="13"/>
      <c r="VRK30" s="14"/>
      <c r="VRL30" s="15"/>
      <c r="VRM30" s="7"/>
      <c r="VRN30" s="8"/>
      <c r="VRP30" s="10"/>
      <c r="VRQ30" s="11"/>
      <c r="VRR30" s="12"/>
      <c r="VRS30" s="13"/>
      <c r="VRT30" s="14"/>
      <c r="VRU30" s="15"/>
      <c r="VRV30" s="7"/>
      <c r="VRW30" s="8"/>
      <c r="VRY30" s="10"/>
      <c r="VRZ30" s="11"/>
      <c r="VSA30" s="12"/>
      <c r="VSB30" s="13"/>
      <c r="VSC30" s="14"/>
      <c r="VSD30" s="15"/>
      <c r="VSE30" s="7"/>
      <c r="VSF30" s="8"/>
      <c r="VSH30" s="10"/>
      <c r="VSI30" s="11"/>
      <c r="VSJ30" s="12"/>
      <c r="VSK30" s="13"/>
      <c r="VSL30" s="14"/>
      <c r="VSM30" s="15"/>
      <c r="VSN30" s="7"/>
      <c r="VSO30" s="8"/>
      <c r="VSQ30" s="10"/>
      <c r="VSR30" s="11"/>
      <c r="VSS30" s="12"/>
      <c r="VST30" s="13"/>
      <c r="VSU30" s="14"/>
      <c r="VSV30" s="15"/>
      <c r="VSW30" s="7"/>
      <c r="VSX30" s="8"/>
      <c r="VSZ30" s="10"/>
      <c r="VTA30" s="11"/>
      <c r="VTB30" s="12"/>
      <c r="VTC30" s="13"/>
      <c r="VTD30" s="14"/>
      <c r="VTE30" s="15"/>
      <c r="VTF30" s="7"/>
      <c r="VTG30" s="8"/>
      <c r="VTI30" s="10"/>
      <c r="VTJ30" s="11"/>
      <c r="VTK30" s="12"/>
      <c r="VTL30" s="13"/>
      <c r="VTM30" s="14"/>
      <c r="VTN30" s="15"/>
      <c r="VTO30" s="7"/>
      <c r="VTP30" s="8"/>
      <c r="VTR30" s="10"/>
      <c r="VTS30" s="11"/>
      <c r="VTT30" s="12"/>
      <c r="VTU30" s="13"/>
      <c r="VTV30" s="14"/>
      <c r="VTW30" s="15"/>
      <c r="VTX30" s="7"/>
      <c r="VTY30" s="8"/>
      <c r="VUA30" s="10"/>
      <c r="VUB30" s="11"/>
      <c r="VUC30" s="12"/>
      <c r="VUD30" s="13"/>
      <c r="VUE30" s="14"/>
      <c r="VUF30" s="15"/>
      <c r="VUG30" s="7"/>
      <c r="VUH30" s="8"/>
      <c r="VUJ30" s="10"/>
      <c r="VUK30" s="11"/>
      <c r="VUL30" s="12"/>
      <c r="VUM30" s="13"/>
      <c r="VUN30" s="14"/>
      <c r="VUO30" s="15"/>
      <c r="VUP30" s="7"/>
      <c r="VUQ30" s="8"/>
      <c r="VUS30" s="10"/>
      <c r="VUT30" s="11"/>
      <c r="VUU30" s="12"/>
      <c r="VUV30" s="13"/>
      <c r="VUW30" s="14"/>
      <c r="VUX30" s="15"/>
      <c r="VUY30" s="7"/>
      <c r="VUZ30" s="8"/>
      <c r="VVB30" s="10"/>
      <c r="VVC30" s="11"/>
      <c r="VVD30" s="12"/>
      <c r="VVE30" s="13"/>
      <c r="VVF30" s="14"/>
      <c r="VVG30" s="15"/>
      <c r="VVH30" s="7"/>
      <c r="VVI30" s="8"/>
      <c r="VVK30" s="10"/>
      <c r="VVL30" s="11"/>
      <c r="VVM30" s="12"/>
      <c r="VVN30" s="13"/>
      <c r="VVO30" s="14"/>
      <c r="VVP30" s="15"/>
      <c r="VVQ30" s="7"/>
      <c r="VVR30" s="8"/>
      <c r="VVT30" s="10"/>
      <c r="VVU30" s="11"/>
      <c r="VVV30" s="12"/>
      <c r="VVW30" s="13"/>
      <c r="VVX30" s="14"/>
      <c r="VVY30" s="15"/>
      <c r="VVZ30" s="7"/>
      <c r="VWA30" s="8"/>
      <c r="VWC30" s="10"/>
      <c r="VWD30" s="11"/>
      <c r="VWE30" s="12"/>
      <c r="VWF30" s="13"/>
      <c r="VWG30" s="14"/>
      <c r="VWH30" s="15"/>
      <c r="VWI30" s="7"/>
      <c r="VWJ30" s="8"/>
      <c r="VWL30" s="10"/>
      <c r="VWM30" s="11"/>
      <c r="VWN30" s="12"/>
      <c r="VWO30" s="13"/>
      <c r="VWP30" s="14"/>
      <c r="VWQ30" s="15"/>
      <c r="VWR30" s="7"/>
      <c r="VWS30" s="8"/>
      <c r="VWU30" s="10"/>
      <c r="VWV30" s="11"/>
      <c r="VWW30" s="12"/>
      <c r="VWX30" s="13"/>
      <c r="VWY30" s="14"/>
      <c r="VWZ30" s="15"/>
      <c r="VXA30" s="7"/>
      <c r="VXB30" s="8"/>
      <c r="VXD30" s="10"/>
      <c r="VXE30" s="11"/>
      <c r="VXF30" s="12"/>
      <c r="VXG30" s="13"/>
      <c r="VXH30" s="14"/>
      <c r="VXI30" s="15"/>
      <c r="VXJ30" s="7"/>
      <c r="VXK30" s="8"/>
      <c r="VXM30" s="10"/>
      <c r="VXN30" s="11"/>
      <c r="VXO30" s="12"/>
      <c r="VXP30" s="13"/>
      <c r="VXQ30" s="14"/>
      <c r="VXR30" s="15"/>
      <c r="VXS30" s="7"/>
      <c r="VXT30" s="8"/>
      <c r="VXV30" s="10"/>
      <c r="VXW30" s="11"/>
      <c r="VXX30" s="12"/>
      <c r="VXY30" s="13"/>
      <c r="VXZ30" s="14"/>
      <c r="VYA30" s="15"/>
      <c r="VYB30" s="7"/>
      <c r="VYC30" s="8"/>
      <c r="VYE30" s="10"/>
      <c r="VYF30" s="11"/>
      <c r="VYG30" s="12"/>
      <c r="VYH30" s="13"/>
      <c r="VYI30" s="14"/>
      <c r="VYJ30" s="15"/>
      <c r="VYK30" s="7"/>
      <c r="VYL30" s="8"/>
      <c r="VYN30" s="10"/>
      <c r="VYO30" s="11"/>
      <c r="VYP30" s="12"/>
      <c r="VYQ30" s="13"/>
      <c r="VYR30" s="14"/>
      <c r="VYS30" s="15"/>
      <c r="VYT30" s="7"/>
      <c r="VYU30" s="8"/>
      <c r="VYW30" s="10"/>
      <c r="VYX30" s="11"/>
      <c r="VYY30" s="12"/>
      <c r="VYZ30" s="13"/>
      <c r="VZA30" s="14"/>
      <c r="VZB30" s="15"/>
      <c r="VZC30" s="7"/>
      <c r="VZD30" s="8"/>
      <c r="VZF30" s="10"/>
      <c r="VZG30" s="11"/>
      <c r="VZH30" s="12"/>
      <c r="VZI30" s="13"/>
      <c r="VZJ30" s="14"/>
      <c r="VZK30" s="15"/>
      <c r="VZL30" s="7"/>
      <c r="VZM30" s="8"/>
      <c r="VZO30" s="10"/>
      <c r="VZP30" s="11"/>
      <c r="VZQ30" s="12"/>
      <c r="VZR30" s="13"/>
      <c r="VZS30" s="14"/>
      <c r="VZT30" s="15"/>
      <c r="VZU30" s="7"/>
      <c r="VZV30" s="8"/>
      <c r="VZX30" s="10"/>
      <c r="VZY30" s="11"/>
      <c r="VZZ30" s="12"/>
      <c r="WAA30" s="13"/>
      <c r="WAB30" s="14"/>
      <c r="WAC30" s="15"/>
      <c r="WAD30" s="7"/>
      <c r="WAE30" s="8"/>
      <c r="WAG30" s="10"/>
      <c r="WAH30" s="11"/>
      <c r="WAI30" s="12"/>
      <c r="WAJ30" s="13"/>
      <c r="WAK30" s="14"/>
      <c r="WAL30" s="15"/>
      <c r="WAM30" s="7"/>
      <c r="WAN30" s="8"/>
      <c r="WAP30" s="10"/>
      <c r="WAQ30" s="11"/>
      <c r="WAR30" s="12"/>
      <c r="WAS30" s="13"/>
      <c r="WAT30" s="14"/>
      <c r="WAU30" s="15"/>
      <c r="WAV30" s="7"/>
      <c r="WAW30" s="8"/>
      <c r="WAY30" s="10"/>
      <c r="WAZ30" s="11"/>
      <c r="WBA30" s="12"/>
      <c r="WBB30" s="13"/>
      <c r="WBC30" s="14"/>
      <c r="WBD30" s="15"/>
      <c r="WBE30" s="7"/>
      <c r="WBF30" s="8"/>
      <c r="WBH30" s="10"/>
      <c r="WBI30" s="11"/>
      <c r="WBJ30" s="12"/>
      <c r="WBK30" s="13"/>
      <c r="WBL30" s="14"/>
      <c r="WBM30" s="15"/>
      <c r="WBN30" s="7"/>
      <c r="WBO30" s="8"/>
      <c r="WBQ30" s="10"/>
      <c r="WBR30" s="11"/>
      <c r="WBS30" s="12"/>
      <c r="WBT30" s="13"/>
      <c r="WBU30" s="14"/>
      <c r="WBV30" s="15"/>
      <c r="WBW30" s="7"/>
      <c r="WBX30" s="8"/>
      <c r="WBZ30" s="10"/>
      <c r="WCA30" s="11"/>
      <c r="WCB30" s="12"/>
      <c r="WCC30" s="13"/>
      <c r="WCD30" s="14"/>
      <c r="WCE30" s="15"/>
      <c r="WCF30" s="7"/>
      <c r="WCG30" s="8"/>
      <c r="WCI30" s="10"/>
      <c r="WCJ30" s="11"/>
      <c r="WCK30" s="12"/>
      <c r="WCL30" s="13"/>
      <c r="WCM30" s="14"/>
      <c r="WCN30" s="15"/>
      <c r="WCO30" s="7"/>
      <c r="WCP30" s="8"/>
      <c r="WCR30" s="10"/>
      <c r="WCS30" s="11"/>
      <c r="WCT30" s="12"/>
      <c r="WCU30" s="13"/>
      <c r="WCV30" s="14"/>
      <c r="WCW30" s="15"/>
      <c r="WCX30" s="7"/>
      <c r="WCY30" s="8"/>
      <c r="WDA30" s="10"/>
      <c r="WDB30" s="11"/>
      <c r="WDC30" s="12"/>
      <c r="WDD30" s="13"/>
      <c r="WDE30" s="14"/>
      <c r="WDF30" s="15"/>
      <c r="WDG30" s="7"/>
      <c r="WDH30" s="8"/>
      <c r="WDJ30" s="10"/>
      <c r="WDK30" s="11"/>
      <c r="WDL30" s="12"/>
      <c r="WDM30" s="13"/>
      <c r="WDN30" s="14"/>
      <c r="WDO30" s="15"/>
      <c r="WDP30" s="7"/>
      <c r="WDQ30" s="8"/>
      <c r="WDS30" s="10"/>
      <c r="WDT30" s="11"/>
      <c r="WDU30" s="12"/>
      <c r="WDV30" s="13"/>
      <c r="WDW30" s="14"/>
      <c r="WDX30" s="15"/>
      <c r="WDY30" s="7"/>
      <c r="WDZ30" s="8"/>
      <c r="WEB30" s="10"/>
      <c r="WEC30" s="11"/>
      <c r="WED30" s="12"/>
      <c r="WEE30" s="13"/>
      <c r="WEF30" s="14"/>
      <c r="WEG30" s="15"/>
      <c r="WEH30" s="7"/>
      <c r="WEI30" s="8"/>
      <c r="WEK30" s="10"/>
      <c r="WEL30" s="11"/>
      <c r="WEM30" s="12"/>
      <c r="WEN30" s="13"/>
      <c r="WEO30" s="14"/>
      <c r="WEP30" s="15"/>
      <c r="WEQ30" s="7"/>
      <c r="WER30" s="8"/>
      <c r="WET30" s="10"/>
      <c r="WEU30" s="11"/>
      <c r="WEV30" s="12"/>
      <c r="WEW30" s="13"/>
      <c r="WEX30" s="14"/>
      <c r="WEY30" s="15"/>
      <c r="WEZ30" s="7"/>
      <c r="WFA30" s="8"/>
      <c r="WFC30" s="10"/>
      <c r="WFD30" s="11"/>
      <c r="WFE30" s="12"/>
      <c r="WFF30" s="13"/>
      <c r="WFG30" s="14"/>
      <c r="WFH30" s="15"/>
      <c r="WFI30" s="7"/>
      <c r="WFJ30" s="8"/>
      <c r="WFL30" s="10"/>
      <c r="WFM30" s="11"/>
      <c r="WFN30" s="12"/>
      <c r="WFO30" s="13"/>
      <c r="WFP30" s="14"/>
      <c r="WFQ30" s="15"/>
      <c r="WFR30" s="7"/>
      <c r="WFS30" s="8"/>
      <c r="WFU30" s="10"/>
      <c r="WFV30" s="11"/>
      <c r="WFW30" s="12"/>
      <c r="WFX30" s="13"/>
      <c r="WFY30" s="14"/>
      <c r="WFZ30" s="15"/>
      <c r="WGA30" s="7"/>
      <c r="WGB30" s="8"/>
      <c r="WGD30" s="10"/>
      <c r="WGE30" s="11"/>
      <c r="WGF30" s="12"/>
      <c r="WGG30" s="13"/>
      <c r="WGH30" s="14"/>
      <c r="WGI30" s="15"/>
      <c r="WGJ30" s="7"/>
      <c r="WGK30" s="8"/>
      <c r="WGM30" s="10"/>
      <c r="WGN30" s="11"/>
      <c r="WGO30" s="12"/>
      <c r="WGP30" s="13"/>
      <c r="WGQ30" s="14"/>
      <c r="WGR30" s="15"/>
      <c r="WGS30" s="7"/>
      <c r="WGT30" s="8"/>
      <c r="WGV30" s="10"/>
      <c r="WGW30" s="11"/>
      <c r="WGX30" s="12"/>
      <c r="WGY30" s="13"/>
      <c r="WGZ30" s="14"/>
      <c r="WHA30" s="15"/>
      <c r="WHB30" s="7"/>
      <c r="WHC30" s="8"/>
      <c r="WHE30" s="10"/>
      <c r="WHF30" s="11"/>
      <c r="WHG30" s="12"/>
      <c r="WHH30" s="13"/>
      <c r="WHI30" s="14"/>
      <c r="WHJ30" s="15"/>
      <c r="WHK30" s="7"/>
      <c r="WHL30" s="8"/>
      <c r="WHN30" s="10"/>
      <c r="WHO30" s="11"/>
      <c r="WHP30" s="12"/>
      <c r="WHQ30" s="13"/>
      <c r="WHR30" s="14"/>
      <c r="WHS30" s="15"/>
      <c r="WHT30" s="7"/>
      <c r="WHU30" s="8"/>
      <c r="WHW30" s="10"/>
      <c r="WHX30" s="11"/>
      <c r="WHY30" s="12"/>
      <c r="WHZ30" s="13"/>
      <c r="WIA30" s="14"/>
      <c r="WIB30" s="15"/>
      <c r="WIC30" s="7"/>
      <c r="WID30" s="8"/>
      <c r="WIF30" s="10"/>
      <c r="WIG30" s="11"/>
      <c r="WIH30" s="12"/>
      <c r="WII30" s="13"/>
      <c r="WIJ30" s="14"/>
      <c r="WIK30" s="15"/>
      <c r="WIL30" s="7"/>
      <c r="WIM30" s="8"/>
      <c r="WIO30" s="10"/>
      <c r="WIP30" s="11"/>
      <c r="WIQ30" s="12"/>
      <c r="WIR30" s="13"/>
      <c r="WIS30" s="14"/>
      <c r="WIT30" s="15"/>
      <c r="WIU30" s="7"/>
      <c r="WIV30" s="8"/>
      <c r="WIX30" s="10"/>
      <c r="WIY30" s="11"/>
      <c r="WIZ30" s="12"/>
      <c r="WJA30" s="13"/>
      <c r="WJB30" s="14"/>
      <c r="WJC30" s="15"/>
      <c r="WJD30" s="7"/>
      <c r="WJE30" s="8"/>
      <c r="WJG30" s="10"/>
      <c r="WJH30" s="11"/>
      <c r="WJI30" s="12"/>
      <c r="WJJ30" s="13"/>
      <c r="WJK30" s="14"/>
      <c r="WJL30" s="15"/>
      <c r="WJM30" s="7"/>
      <c r="WJN30" s="8"/>
      <c r="WJP30" s="10"/>
      <c r="WJQ30" s="11"/>
      <c r="WJR30" s="12"/>
      <c r="WJS30" s="13"/>
      <c r="WJT30" s="14"/>
      <c r="WJU30" s="15"/>
      <c r="WJV30" s="7"/>
      <c r="WJW30" s="8"/>
      <c r="WJY30" s="10"/>
      <c r="WJZ30" s="11"/>
      <c r="WKA30" s="12"/>
      <c r="WKB30" s="13"/>
      <c r="WKC30" s="14"/>
      <c r="WKD30" s="15"/>
      <c r="WKE30" s="7"/>
      <c r="WKF30" s="8"/>
      <c r="WKH30" s="10"/>
      <c r="WKI30" s="11"/>
      <c r="WKJ30" s="12"/>
      <c r="WKK30" s="13"/>
      <c r="WKL30" s="14"/>
      <c r="WKM30" s="15"/>
      <c r="WKN30" s="7"/>
      <c r="WKO30" s="8"/>
      <c r="WKQ30" s="10"/>
      <c r="WKR30" s="11"/>
      <c r="WKS30" s="12"/>
      <c r="WKT30" s="13"/>
      <c r="WKU30" s="14"/>
      <c r="WKV30" s="15"/>
      <c r="WKW30" s="7"/>
      <c r="WKX30" s="8"/>
      <c r="WKZ30" s="10"/>
      <c r="WLA30" s="11"/>
      <c r="WLB30" s="12"/>
      <c r="WLC30" s="13"/>
      <c r="WLD30" s="14"/>
      <c r="WLE30" s="15"/>
      <c r="WLF30" s="7"/>
      <c r="WLG30" s="8"/>
      <c r="WLI30" s="10"/>
      <c r="WLJ30" s="11"/>
      <c r="WLK30" s="12"/>
      <c r="WLL30" s="13"/>
      <c r="WLM30" s="14"/>
      <c r="WLN30" s="15"/>
      <c r="WLO30" s="7"/>
      <c r="WLP30" s="8"/>
      <c r="WLR30" s="10"/>
      <c r="WLS30" s="11"/>
      <c r="WLT30" s="12"/>
      <c r="WLU30" s="13"/>
      <c r="WLV30" s="14"/>
      <c r="WLW30" s="15"/>
      <c r="WLX30" s="7"/>
      <c r="WLY30" s="8"/>
      <c r="WMA30" s="10"/>
      <c r="WMB30" s="11"/>
      <c r="WMC30" s="12"/>
      <c r="WMD30" s="13"/>
      <c r="WME30" s="14"/>
      <c r="WMF30" s="15"/>
      <c r="WMG30" s="7"/>
      <c r="WMH30" s="8"/>
      <c r="WMJ30" s="10"/>
      <c r="WMK30" s="11"/>
      <c r="WML30" s="12"/>
      <c r="WMM30" s="13"/>
      <c r="WMN30" s="14"/>
      <c r="WMO30" s="15"/>
      <c r="WMP30" s="7"/>
      <c r="WMQ30" s="8"/>
      <c r="WMS30" s="10"/>
      <c r="WMT30" s="11"/>
      <c r="WMU30" s="12"/>
      <c r="WMV30" s="13"/>
      <c r="WMW30" s="14"/>
      <c r="WMX30" s="15"/>
      <c r="WMY30" s="7"/>
      <c r="WMZ30" s="8"/>
      <c r="WNB30" s="10"/>
      <c r="WNC30" s="11"/>
      <c r="WND30" s="12"/>
      <c r="WNE30" s="13"/>
      <c r="WNF30" s="14"/>
      <c r="WNG30" s="15"/>
      <c r="WNH30" s="7"/>
      <c r="WNI30" s="8"/>
      <c r="WNK30" s="10"/>
      <c r="WNL30" s="11"/>
      <c r="WNM30" s="12"/>
      <c r="WNN30" s="13"/>
      <c r="WNO30" s="14"/>
      <c r="WNP30" s="15"/>
      <c r="WNQ30" s="7"/>
      <c r="WNR30" s="8"/>
      <c r="WNT30" s="10"/>
      <c r="WNU30" s="11"/>
      <c r="WNV30" s="12"/>
      <c r="WNW30" s="13"/>
      <c r="WNX30" s="14"/>
      <c r="WNY30" s="15"/>
      <c r="WNZ30" s="7"/>
      <c r="WOA30" s="8"/>
      <c r="WOC30" s="10"/>
      <c r="WOD30" s="11"/>
      <c r="WOE30" s="12"/>
      <c r="WOF30" s="13"/>
      <c r="WOG30" s="14"/>
      <c r="WOH30" s="15"/>
      <c r="WOI30" s="7"/>
      <c r="WOJ30" s="8"/>
      <c r="WOL30" s="10"/>
      <c r="WOM30" s="11"/>
      <c r="WON30" s="12"/>
      <c r="WOO30" s="13"/>
      <c r="WOP30" s="14"/>
      <c r="WOQ30" s="15"/>
      <c r="WOR30" s="7"/>
      <c r="WOS30" s="8"/>
      <c r="WOU30" s="10"/>
      <c r="WOV30" s="11"/>
      <c r="WOW30" s="12"/>
      <c r="WOX30" s="13"/>
      <c r="WOY30" s="14"/>
      <c r="WOZ30" s="15"/>
      <c r="WPA30" s="7"/>
      <c r="WPB30" s="8"/>
      <c r="WPD30" s="10"/>
      <c r="WPE30" s="11"/>
      <c r="WPF30" s="12"/>
      <c r="WPG30" s="13"/>
      <c r="WPH30" s="14"/>
      <c r="WPI30" s="15"/>
      <c r="WPJ30" s="7"/>
      <c r="WPK30" s="8"/>
      <c r="WPM30" s="10"/>
      <c r="WPN30" s="11"/>
      <c r="WPO30" s="12"/>
      <c r="WPP30" s="13"/>
      <c r="WPQ30" s="14"/>
      <c r="WPR30" s="15"/>
      <c r="WPS30" s="7"/>
      <c r="WPT30" s="8"/>
      <c r="WPV30" s="10"/>
      <c r="WPW30" s="11"/>
      <c r="WPX30" s="12"/>
      <c r="WPY30" s="13"/>
      <c r="WPZ30" s="14"/>
      <c r="WQA30" s="15"/>
      <c r="WQB30" s="7"/>
      <c r="WQC30" s="8"/>
      <c r="WQE30" s="10"/>
      <c r="WQF30" s="11"/>
      <c r="WQG30" s="12"/>
      <c r="WQH30" s="13"/>
      <c r="WQI30" s="14"/>
      <c r="WQJ30" s="15"/>
      <c r="WQK30" s="7"/>
      <c r="WQL30" s="8"/>
      <c r="WQN30" s="10"/>
      <c r="WQO30" s="11"/>
      <c r="WQP30" s="12"/>
      <c r="WQQ30" s="13"/>
      <c r="WQR30" s="14"/>
      <c r="WQS30" s="15"/>
      <c r="WQT30" s="7"/>
      <c r="WQU30" s="8"/>
      <c r="WQW30" s="10"/>
      <c r="WQX30" s="11"/>
      <c r="WQY30" s="12"/>
      <c r="WQZ30" s="13"/>
      <c r="WRA30" s="14"/>
      <c r="WRB30" s="15"/>
      <c r="WRC30" s="7"/>
      <c r="WRD30" s="8"/>
      <c r="WRF30" s="10"/>
      <c r="WRG30" s="11"/>
      <c r="WRH30" s="12"/>
      <c r="WRI30" s="13"/>
      <c r="WRJ30" s="14"/>
      <c r="WRK30" s="15"/>
      <c r="WRL30" s="7"/>
      <c r="WRM30" s="8"/>
      <c r="WRO30" s="10"/>
      <c r="WRP30" s="11"/>
      <c r="WRQ30" s="12"/>
      <c r="WRR30" s="13"/>
      <c r="WRS30" s="14"/>
      <c r="WRT30" s="15"/>
      <c r="WRU30" s="7"/>
      <c r="WRV30" s="8"/>
      <c r="WRX30" s="10"/>
      <c r="WRY30" s="11"/>
      <c r="WRZ30" s="12"/>
      <c r="WSA30" s="13"/>
      <c r="WSB30" s="14"/>
      <c r="WSC30" s="15"/>
      <c r="WSD30" s="7"/>
      <c r="WSE30" s="8"/>
      <c r="WSG30" s="10"/>
      <c r="WSH30" s="11"/>
      <c r="WSI30" s="12"/>
      <c r="WSJ30" s="13"/>
      <c r="WSK30" s="14"/>
      <c r="WSL30" s="15"/>
      <c r="WSM30" s="7"/>
      <c r="WSN30" s="8"/>
      <c r="WSP30" s="10"/>
      <c r="WSQ30" s="11"/>
      <c r="WSR30" s="12"/>
      <c r="WSS30" s="13"/>
      <c r="WST30" s="14"/>
      <c r="WSU30" s="15"/>
      <c r="WSV30" s="7"/>
      <c r="WSW30" s="8"/>
      <c r="WSY30" s="10"/>
      <c r="WSZ30" s="11"/>
      <c r="WTA30" s="12"/>
      <c r="WTB30" s="13"/>
      <c r="WTC30" s="14"/>
      <c r="WTD30" s="15"/>
      <c r="WTE30" s="7"/>
      <c r="WTF30" s="8"/>
      <c r="WTH30" s="10"/>
      <c r="WTI30" s="11"/>
      <c r="WTJ30" s="12"/>
      <c r="WTK30" s="13"/>
      <c r="WTL30" s="14"/>
      <c r="WTM30" s="15"/>
      <c r="WTN30" s="7"/>
      <c r="WTO30" s="8"/>
      <c r="WTQ30" s="10"/>
      <c r="WTR30" s="11"/>
      <c r="WTS30" s="12"/>
      <c r="WTT30" s="13"/>
      <c r="WTU30" s="14"/>
      <c r="WTV30" s="15"/>
      <c r="WTW30" s="7"/>
      <c r="WTX30" s="8"/>
      <c r="WTZ30" s="10"/>
      <c r="WUA30" s="11"/>
      <c r="WUB30" s="12"/>
      <c r="WUC30" s="13"/>
      <c r="WUD30" s="14"/>
      <c r="WUE30" s="15"/>
      <c r="WUF30" s="7"/>
      <c r="WUG30" s="8"/>
      <c r="WUI30" s="10"/>
      <c r="WUJ30" s="11"/>
      <c r="WUK30" s="12"/>
      <c r="WUL30" s="13"/>
      <c r="WUM30" s="14"/>
      <c r="WUN30" s="15"/>
      <c r="WUO30" s="7"/>
      <c r="WUP30" s="8"/>
      <c r="WUR30" s="10"/>
      <c r="WUS30" s="11"/>
      <c r="WUT30" s="12"/>
      <c r="WUU30" s="13"/>
      <c r="WUV30" s="14"/>
      <c r="WUW30" s="15"/>
      <c r="WUX30" s="7"/>
      <c r="WUY30" s="8"/>
      <c r="WVA30" s="10"/>
      <c r="WVB30" s="11"/>
      <c r="WVC30" s="12"/>
      <c r="WVD30" s="13"/>
      <c r="WVE30" s="14"/>
      <c r="WVF30" s="15"/>
      <c r="WVG30" s="7"/>
      <c r="WVH30" s="8"/>
      <c r="WVJ30" s="10"/>
      <c r="WVK30" s="11"/>
      <c r="WVL30" s="12"/>
      <c r="WVM30" s="13"/>
      <c r="WVN30" s="14"/>
      <c r="WVO30" s="15"/>
      <c r="WVP30" s="7"/>
      <c r="WVQ30" s="8"/>
      <c r="WVS30" s="10"/>
      <c r="WVT30" s="11"/>
      <c r="WVU30" s="12"/>
      <c r="WVV30" s="13"/>
      <c r="WVW30" s="14"/>
      <c r="WVX30" s="15"/>
      <c r="WVY30" s="7"/>
      <c r="WVZ30" s="8"/>
      <c r="WWB30" s="10"/>
      <c r="WWC30" s="11"/>
      <c r="WWD30" s="12"/>
      <c r="WWE30" s="13"/>
      <c r="WWF30" s="14"/>
      <c r="WWG30" s="15"/>
      <c r="WWH30" s="7"/>
      <c r="WWI30" s="8"/>
      <c r="WWK30" s="10"/>
      <c r="WWL30" s="11"/>
      <c r="WWM30" s="12"/>
      <c r="WWN30" s="13"/>
      <c r="WWO30" s="14"/>
      <c r="WWP30" s="15"/>
      <c r="WWQ30" s="7"/>
      <c r="WWR30" s="8"/>
      <c r="WWT30" s="10"/>
      <c r="WWU30" s="11"/>
      <c r="WWV30" s="12"/>
      <c r="WWW30" s="13"/>
      <c r="WWX30" s="14"/>
      <c r="WWY30" s="15"/>
      <c r="WWZ30" s="7"/>
      <c r="WXA30" s="8"/>
      <c r="WXC30" s="10"/>
      <c r="WXD30" s="11"/>
      <c r="WXE30" s="12"/>
      <c r="WXF30" s="13"/>
      <c r="WXG30" s="14"/>
      <c r="WXH30" s="15"/>
      <c r="WXI30" s="7"/>
      <c r="WXJ30" s="8"/>
      <c r="WXL30" s="10"/>
      <c r="WXM30" s="11"/>
      <c r="WXN30" s="12"/>
      <c r="WXO30" s="13"/>
      <c r="WXP30" s="14"/>
      <c r="WXQ30" s="15"/>
      <c r="WXR30" s="7"/>
      <c r="WXS30" s="8"/>
      <c r="WXU30" s="10"/>
      <c r="WXV30" s="11"/>
      <c r="WXW30" s="12"/>
      <c r="WXX30" s="13"/>
      <c r="WXY30" s="14"/>
      <c r="WXZ30" s="15"/>
      <c r="WYA30" s="7"/>
      <c r="WYB30" s="8"/>
      <c r="WYD30" s="10"/>
      <c r="WYE30" s="11"/>
      <c r="WYF30" s="12"/>
      <c r="WYG30" s="13"/>
      <c r="WYH30" s="14"/>
      <c r="WYI30" s="15"/>
      <c r="WYJ30" s="7"/>
      <c r="WYK30" s="8"/>
      <c r="WYM30" s="10"/>
      <c r="WYN30" s="11"/>
      <c r="WYO30" s="12"/>
      <c r="WYP30" s="13"/>
      <c r="WYQ30" s="14"/>
      <c r="WYR30" s="15"/>
      <c r="WYS30" s="7"/>
      <c r="WYT30" s="8"/>
      <c r="WYV30" s="10"/>
      <c r="WYW30" s="11"/>
      <c r="WYX30" s="12"/>
      <c r="WYY30" s="13"/>
      <c r="WYZ30" s="14"/>
      <c r="WZA30" s="15"/>
      <c r="WZB30" s="7"/>
      <c r="WZC30" s="8"/>
      <c r="WZE30" s="10"/>
      <c r="WZF30" s="11"/>
      <c r="WZG30" s="12"/>
      <c r="WZH30" s="13"/>
      <c r="WZI30" s="14"/>
      <c r="WZJ30" s="15"/>
      <c r="WZK30" s="7"/>
      <c r="WZL30" s="8"/>
      <c r="WZN30" s="10"/>
      <c r="WZO30" s="11"/>
      <c r="WZP30" s="12"/>
      <c r="WZQ30" s="13"/>
      <c r="WZR30" s="14"/>
      <c r="WZS30" s="15"/>
      <c r="WZT30" s="7"/>
      <c r="WZU30" s="8"/>
      <c r="WZW30" s="10"/>
      <c r="WZX30" s="11"/>
      <c r="WZY30" s="12"/>
      <c r="WZZ30" s="13"/>
      <c r="XAA30" s="14"/>
      <c r="XAB30" s="15"/>
      <c r="XAC30" s="7"/>
      <c r="XAD30" s="8"/>
      <c r="XAF30" s="10"/>
      <c r="XAG30" s="11"/>
      <c r="XAH30" s="12"/>
      <c r="XAI30" s="13"/>
      <c r="XAJ30" s="14"/>
      <c r="XAK30" s="15"/>
      <c r="XAL30" s="7"/>
      <c r="XAM30" s="8"/>
      <c r="XAO30" s="10"/>
      <c r="XAP30" s="11"/>
      <c r="XAQ30" s="12"/>
      <c r="XAR30" s="13"/>
      <c r="XAS30" s="14"/>
      <c r="XAT30" s="15"/>
      <c r="XAU30" s="7"/>
      <c r="XAV30" s="8"/>
      <c r="XAX30" s="10"/>
      <c r="XAY30" s="11"/>
      <c r="XAZ30" s="12"/>
      <c r="XBA30" s="13"/>
      <c r="XBB30" s="14"/>
      <c r="XBC30" s="15"/>
      <c r="XBD30" s="7"/>
      <c r="XBE30" s="8"/>
      <c r="XBG30" s="10"/>
      <c r="XBH30" s="11"/>
      <c r="XBI30" s="12"/>
      <c r="XBJ30" s="13"/>
      <c r="XBK30" s="14"/>
      <c r="XBL30" s="15"/>
      <c r="XBM30" s="7"/>
      <c r="XBN30" s="8"/>
      <c r="XBP30" s="10"/>
      <c r="XBQ30" s="11"/>
      <c r="XBR30" s="12"/>
      <c r="XBS30" s="13"/>
      <c r="XBT30" s="14"/>
      <c r="XBU30" s="15"/>
      <c r="XBV30" s="7"/>
      <c r="XBW30" s="8"/>
      <c r="XBY30" s="10"/>
      <c r="XBZ30" s="11"/>
      <c r="XCA30" s="12"/>
      <c r="XCB30" s="13"/>
      <c r="XCC30" s="14"/>
      <c r="XCD30" s="15"/>
      <c r="XCE30" s="7"/>
      <c r="XCF30" s="8"/>
      <c r="XCH30" s="10"/>
      <c r="XCI30" s="11"/>
      <c r="XCJ30" s="12"/>
      <c r="XCK30" s="13"/>
      <c r="XCL30" s="14"/>
      <c r="XCM30" s="15"/>
      <c r="XCN30" s="7"/>
      <c r="XCO30" s="8"/>
      <c r="XCQ30" s="10"/>
      <c r="XCR30" s="11"/>
      <c r="XCS30" s="12"/>
      <c r="XCT30" s="13"/>
      <c r="XCU30" s="14"/>
      <c r="XCV30" s="15"/>
      <c r="XCW30" s="7"/>
      <c r="XCX30" s="8"/>
      <c r="XCZ30" s="10"/>
      <c r="XDA30" s="11"/>
      <c r="XDB30" s="12"/>
      <c r="XDC30" s="13"/>
      <c r="XDD30" s="14"/>
      <c r="XDE30" s="15"/>
      <c r="XDF30" s="7"/>
      <c r="XDG30" s="8"/>
      <c r="XDI30" s="10"/>
      <c r="XDJ30" s="11"/>
      <c r="XDK30" s="12"/>
      <c r="XDL30" s="13"/>
      <c r="XDM30" s="14"/>
      <c r="XDN30" s="15"/>
      <c r="XDO30" s="7"/>
      <c r="XDP30" s="8"/>
      <c r="XDR30" s="10"/>
      <c r="XDS30" s="11"/>
      <c r="XDT30" s="12"/>
      <c r="XDU30" s="13"/>
      <c r="XDV30" s="14"/>
      <c r="XDW30" s="15"/>
      <c r="XDX30" s="7"/>
      <c r="XDY30" s="8"/>
      <c r="XEA30" s="10"/>
      <c r="XEB30" s="11"/>
      <c r="XEC30" s="12"/>
      <c r="XED30" s="13"/>
      <c r="XEE30" s="14"/>
      <c r="XEF30" s="15"/>
      <c r="XEG30" s="7"/>
      <c r="XEH30" s="8"/>
      <c r="XEJ30" s="10"/>
      <c r="XEK30" s="11"/>
      <c r="XEL30" s="12"/>
      <c r="XEM30" s="13"/>
      <c r="XEN30" s="14"/>
      <c r="XEO30" s="15"/>
      <c r="XEP30" s="7"/>
      <c r="XEQ30" s="8"/>
      <c r="XES30" s="10"/>
      <c r="XET30" s="11"/>
      <c r="XEU30" s="12"/>
      <c r="XEV30" s="13"/>
      <c r="XEW30" s="14"/>
      <c r="XEX30" s="15"/>
      <c r="XEY30" s="7"/>
      <c r="XEZ30" s="8"/>
      <c r="XFB30" s="10"/>
      <c r="XFC30" s="30"/>
    </row>
    <row r="31" spans="1:4095 4097:9216 9218:13311 13313:16383" ht="79.5" customHeight="1" x14ac:dyDescent="0.3">
      <c r="A31" s="17" t="s">
        <v>30</v>
      </c>
      <c r="B31" s="18" t="s">
        <v>31</v>
      </c>
      <c r="C31" s="19" t="s">
        <v>25</v>
      </c>
      <c r="D31" s="20">
        <v>1</v>
      </c>
      <c r="E31" s="21"/>
      <c r="F31" s="22">
        <f>ROUND(E31*D31,2)</f>
        <v>0</v>
      </c>
      <c r="G31" s="23">
        <f>ROUND(F31*0.9,2)</f>
        <v>0</v>
      </c>
      <c r="H31" s="24">
        <f>ROUND(F31-G31,2)</f>
        <v>0</v>
      </c>
      <c r="I31" s="24" t="s">
        <v>233</v>
      </c>
      <c r="J31" s="24" t="s">
        <v>288</v>
      </c>
      <c r="K31" s="180"/>
    </row>
    <row r="32" spans="1:4095 4097:9216 9218:13311 13313:16383" ht="30" x14ac:dyDescent="0.3">
      <c r="A32" s="17" t="s">
        <v>34</v>
      </c>
      <c r="B32" s="18" t="s">
        <v>33</v>
      </c>
      <c r="C32" s="19" t="s">
        <v>25</v>
      </c>
      <c r="D32" s="20">
        <v>5</v>
      </c>
      <c r="E32" s="21"/>
      <c r="F32" s="22">
        <f>ROUND(E32*D32,2)</f>
        <v>0</v>
      </c>
      <c r="G32" s="23">
        <f>ROUND(F32*0.9,2)</f>
        <v>0</v>
      </c>
      <c r="H32" s="24">
        <f>ROUND(F32-G32,2)</f>
        <v>0</v>
      </c>
      <c r="I32" s="24" t="s">
        <v>234</v>
      </c>
      <c r="J32" s="24" t="s">
        <v>288</v>
      </c>
      <c r="K32" s="180"/>
    </row>
    <row r="33" spans="1:4095 4097:9216 9218:13311 13313:16383" ht="30" x14ac:dyDescent="0.3">
      <c r="A33" s="17" t="s">
        <v>36</v>
      </c>
      <c r="B33" s="18" t="s">
        <v>35</v>
      </c>
      <c r="C33" s="19" t="s">
        <v>25</v>
      </c>
      <c r="D33" s="20">
        <v>9</v>
      </c>
      <c r="E33" s="21"/>
      <c r="F33" s="22">
        <f>ROUND(E33*D33,2)</f>
        <v>0</v>
      </c>
      <c r="G33" s="23">
        <f>ROUND(F33*0.9,2)</f>
        <v>0</v>
      </c>
      <c r="H33" s="24">
        <f>ROUND(F33-G33,2)</f>
        <v>0</v>
      </c>
      <c r="I33" s="24" t="s">
        <v>235</v>
      </c>
      <c r="J33" s="24" t="s">
        <v>288</v>
      </c>
      <c r="K33" s="180"/>
    </row>
    <row r="34" spans="1:4095 4097:9216 9218:13311 13313:16383" ht="58.5" x14ac:dyDescent="0.3">
      <c r="A34" s="17" t="s">
        <v>32</v>
      </c>
      <c r="B34" s="18" t="s">
        <v>37</v>
      </c>
      <c r="C34" s="19" t="s">
        <v>25</v>
      </c>
      <c r="D34" s="20">
        <v>1</v>
      </c>
      <c r="E34" s="21"/>
      <c r="F34" s="22">
        <f>ROUND(E34*D34,2)</f>
        <v>0</v>
      </c>
      <c r="G34" s="23">
        <f>ROUND(F34*0.9,2)</f>
        <v>0</v>
      </c>
      <c r="H34" s="24">
        <f>ROUND(F34-G34,2)</f>
        <v>0</v>
      </c>
      <c r="I34" s="24" t="s">
        <v>236</v>
      </c>
      <c r="J34" s="24" t="s">
        <v>288</v>
      </c>
      <c r="K34" s="180"/>
    </row>
    <row r="35" spans="1:4095 4097:9216 9218:13311 13313:16383" ht="20.25" customHeight="1" x14ac:dyDescent="0.3">
      <c r="A35" s="25"/>
      <c r="B35" s="26"/>
      <c r="C35" s="262" t="s">
        <v>38</v>
      </c>
      <c r="D35" s="262"/>
      <c r="E35" s="262"/>
      <c r="F35" s="27">
        <f>ROUND(SUM(F31:F34),2)</f>
        <v>0</v>
      </c>
      <c r="G35" s="27">
        <f>ROUND(SUM(G31:G34),2)</f>
        <v>0</v>
      </c>
      <c r="H35" s="27">
        <f>ROUND(SUM(H31:H34),2)</f>
        <v>0</v>
      </c>
      <c r="I35" s="202"/>
      <c r="J35" s="196"/>
      <c r="K35" s="180"/>
    </row>
    <row r="36" spans="1:4095 4097:9216 9218:13311 13313:16383" s="9" customFormat="1" ht="58.5" x14ac:dyDescent="0.3">
      <c r="A36" s="7" t="s">
        <v>39</v>
      </c>
      <c r="B36" s="8" t="s">
        <v>40</v>
      </c>
      <c r="D36" s="10"/>
      <c r="E36" s="11"/>
      <c r="F36" s="12"/>
      <c r="G36" s="13"/>
      <c r="H36" s="14"/>
      <c r="I36" s="203"/>
      <c r="J36" s="15"/>
      <c r="K36" s="197"/>
      <c r="L36" s="212"/>
      <c r="M36" s="209"/>
      <c r="N36" s="180"/>
      <c r="O36" s="192"/>
      <c r="P36" s="192"/>
      <c r="Q36" s="193"/>
      <c r="R36" s="194"/>
      <c r="S36" s="195"/>
      <c r="T36" s="191"/>
      <c r="U36" s="190"/>
      <c r="V36" s="190"/>
      <c r="W36" s="191"/>
      <c r="X36" s="192"/>
      <c r="Y36" s="192"/>
      <c r="Z36" s="193"/>
      <c r="AA36" s="194"/>
      <c r="AB36" s="195"/>
      <c r="AC36" s="191"/>
      <c r="AD36" s="190"/>
      <c r="AE36" s="190"/>
      <c r="AF36" s="191"/>
      <c r="AG36" s="192"/>
      <c r="AH36" s="192"/>
      <c r="AI36" s="193"/>
      <c r="AJ36" s="194"/>
      <c r="AK36" s="189"/>
      <c r="AL36" s="10"/>
      <c r="AM36" s="11"/>
      <c r="AN36" s="12"/>
      <c r="AO36" s="13"/>
      <c r="AP36" s="14"/>
      <c r="AQ36" s="15"/>
      <c r="AR36" s="7"/>
      <c r="AS36" s="8"/>
      <c r="AU36" s="10"/>
      <c r="AV36" s="11"/>
      <c r="AW36" s="12"/>
      <c r="AX36" s="13"/>
      <c r="AY36" s="14"/>
      <c r="AZ36" s="15"/>
      <c r="BA36" s="7"/>
      <c r="BB36" s="8"/>
      <c r="BD36" s="10"/>
      <c r="BE36" s="11"/>
      <c r="BF36" s="12"/>
      <c r="BG36" s="13"/>
      <c r="BH36" s="14"/>
      <c r="BI36" s="15"/>
      <c r="BJ36" s="7"/>
      <c r="BK36" s="8"/>
      <c r="BM36" s="10"/>
      <c r="BN36" s="11"/>
      <c r="BO36" s="12"/>
      <c r="BP36" s="13"/>
      <c r="BQ36" s="14"/>
      <c r="BR36" s="15"/>
      <c r="BS36" s="7"/>
      <c r="BT36" s="8"/>
      <c r="BV36" s="10"/>
      <c r="BW36" s="11"/>
      <c r="BX36" s="12"/>
      <c r="BY36" s="13"/>
      <c r="BZ36" s="14"/>
      <c r="CA36" s="15"/>
      <c r="CB36" s="7"/>
      <c r="CC36" s="8"/>
      <c r="CE36" s="10"/>
      <c r="CF36" s="11"/>
      <c r="CG36" s="12"/>
      <c r="CH36" s="13"/>
      <c r="CI36" s="14"/>
      <c r="CJ36" s="15"/>
      <c r="CK36" s="7"/>
      <c r="CL36" s="8"/>
      <c r="CN36" s="10"/>
      <c r="CO36" s="11"/>
      <c r="CP36" s="12"/>
      <c r="CQ36" s="13"/>
      <c r="CR36" s="14"/>
      <c r="CS36" s="15"/>
      <c r="CT36" s="7"/>
      <c r="CU36" s="8"/>
      <c r="CW36" s="10"/>
      <c r="CX36" s="11"/>
      <c r="CY36" s="12"/>
      <c r="CZ36" s="13"/>
      <c r="DA36" s="14"/>
      <c r="DB36" s="15"/>
      <c r="DC36" s="7"/>
      <c r="DD36" s="8"/>
      <c r="DF36" s="10"/>
      <c r="DG36" s="11"/>
      <c r="DH36" s="12"/>
      <c r="DI36" s="13"/>
      <c r="DJ36" s="14"/>
      <c r="DK36" s="15"/>
      <c r="DL36" s="7"/>
      <c r="DM36" s="8"/>
      <c r="DO36" s="10"/>
      <c r="DP36" s="11"/>
      <c r="DQ36" s="12"/>
      <c r="DR36" s="13"/>
      <c r="DS36" s="14"/>
      <c r="DT36" s="15"/>
      <c r="DU36" s="7"/>
      <c r="DV36" s="8"/>
      <c r="DX36" s="10"/>
      <c r="DY36" s="11"/>
      <c r="DZ36" s="12"/>
      <c r="EA36" s="13"/>
      <c r="EB36" s="14"/>
      <c r="EC36" s="15"/>
      <c r="ED36" s="7"/>
      <c r="EE36" s="8"/>
      <c r="EG36" s="10"/>
      <c r="EH36" s="11"/>
      <c r="EI36" s="12"/>
      <c r="EJ36" s="13"/>
      <c r="EK36" s="14"/>
      <c r="EL36" s="15"/>
      <c r="EM36" s="7"/>
      <c r="EN36" s="8"/>
      <c r="EP36" s="10"/>
      <c r="EQ36" s="11"/>
      <c r="ER36" s="12"/>
      <c r="ES36" s="13"/>
      <c r="ET36" s="14"/>
      <c r="EU36" s="15"/>
      <c r="EV36" s="7"/>
      <c r="EW36" s="8"/>
      <c r="EY36" s="10"/>
      <c r="EZ36" s="11"/>
      <c r="FA36" s="12"/>
      <c r="FB36" s="13"/>
      <c r="FC36" s="14"/>
      <c r="FD36" s="15"/>
      <c r="FE36" s="7"/>
      <c r="FF36" s="8"/>
      <c r="FH36" s="10"/>
      <c r="FI36" s="11"/>
      <c r="FJ36" s="12"/>
      <c r="FK36" s="13"/>
      <c r="FL36" s="14"/>
      <c r="FM36" s="15"/>
      <c r="FN36" s="7"/>
      <c r="FO36" s="8"/>
      <c r="FQ36" s="10"/>
      <c r="FR36" s="11"/>
      <c r="FS36" s="12"/>
      <c r="FT36" s="13"/>
      <c r="FU36" s="14"/>
      <c r="FV36" s="15"/>
      <c r="FW36" s="7"/>
      <c r="FX36" s="8"/>
      <c r="FZ36" s="10"/>
      <c r="GA36" s="11"/>
      <c r="GB36" s="12"/>
      <c r="GC36" s="13"/>
      <c r="GD36" s="14"/>
      <c r="GE36" s="15"/>
      <c r="GF36" s="7"/>
      <c r="GG36" s="8"/>
      <c r="GI36" s="10"/>
      <c r="GJ36" s="11"/>
      <c r="GK36" s="12"/>
      <c r="GL36" s="13"/>
      <c r="GM36" s="14"/>
      <c r="GN36" s="15"/>
      <c r="GO36" s="7"/>
      <c r="GP36" s="8"/>
      <c r="GR36" s="10"/>
      <c r="GS36" s="11"/>
      <c r="GT36" s="12"/>
      <c r="GU36" s="13"/>
      <c r="GV36" s="14"/>
      <c r="GW36" s="15"/>
      <c r="GX36" s="7"/>
      <c r="GY36" s="8"/>
      <c r="HA36" s="10"/>
      <c r="HB36" s="11"/>
      <c r="HC36" s="12"/>
      <c r="HD36" s="13"/>
      <c r="HE36" s="14"/>
      <c r="HF36" s="15"/>
      <c r="HG36" s="7"/>
      <c r="HH36" s="8"/>
      <c r="HJ36" s="10"/>
      <c r="HK36" s="11"/>
      <c r="HL36" s="12"/>
      <c r="HM36" s="13"/>
      <c r="HN36" s="14"/>
      <c r="HO36" s="15"/>
      <c r="HP36" s="7"/>
      <c r="HQ36" s="8"/>
      <c r="HS36" s="10"/>
      <c r="HT36" s="11"/>
      <c r="HU36" s="12"/>
      <c r="HV36" s="13"/>
      <c r="HW36" s="14"/>
      <c r="HX36" s="15"/>
      <c r="HY36" s="7"/>
      <c r="HZ36" s="8"/>
      <c r="IB36" s="10"/>
      <c r="IC36" s="11"/>
      <c r="ID36" s="12"/>
      <c r="IE36" s="13"/>
      <c r="IF36" s="14"/>
      <c r="IG36" s="15"/>
      <c r="IH36" s="7"/>
      <c r="II36" s="8"/>
      <c r="IK36" s="10"/>
      <c r="IL36" s="11"/>
      <c r="IM36" s="12"/>
      <c r="IN36" s="13"/>
      <c r="IO36" s="14"/>
      <c r="IP36" s="15"/>
      <c r="IQ36" s="7"/>
      <c r="IR36" s="8"/>
      <c r="IT36" s="10"/>
      <c r="IU36" s="11"/>
      <c r="IV36" s="12"/>
      <c r="IW36" s="13"/>
      <c r="IX36" s="14"/>
      <c r="IY36" s="15"/>
      <c r="IZ36" s="7"/>
      <c r="JA36" s="8"/>
      <c r="JC36" s="10"/>
      <c r="JD36" s="11"/>
      <c r="JE36" s="12"/>
      <c r="JF36" s="13"/>
      <c r="JG36" s="14"/>
      <c r="JH36" s="15"/>
      <c r="JI36" s="7"/>
      <c r="JJ36" s="8"/>
      <c r="JL36" s="10"/>
      <c r="JM36" s="11"/>
      <c r="JN36" s="12"/>
      <c r="JO36" s="13"/>
      <c r="JP36" s="14"/>
      <c r="JQ36" s="15"/>
      <c r="JR36" s="7"/>
      <c r="JS36" s="8"/>
      <c r="JU36" s="10"/>
      <c r="JV36" s="11"/>
      <c r="JW36" s="12"/>
      <c r="JX36" s="13"/>
      <c r="JY36" s="14"/>
      <c r="JZ36" s="15"/>
      <c r="KA36" s="7"/>
      <c r="KB36" s="8"/>
      <c r="KD36" s="10"/>
      <c r="KE36" s="11"/>
      <c r="KF36" s="12"/>
      <c r="KG36" s="13"/>
      <c r="KH36" s="14"/>
      <c r="KI36" s="15"/>
      <c r="KJ36" s="7"/>
      <c r="KK36" s="8"/>
      <c r="KM36" s="10"/>
      <c r="KN36" s="11"/>
      <c r="KO36" s="12"/>
      <c r="KP36" s="13"/>
      <c r="KQ36" s="14"/>
      <c r="KR36" s="15"/>
      <c r="KS36" s="7"/>
      <c r="KT36" s="8"/>
      <c r="KV36" s="10"/>
      <c r="KW36" s="11"/>
      <c r="KX36" s="12"/>
      <c r="KY36" s="13"/>
      <c r="KZ36" s="14"/>
      <c r="LA36" s="15"/>
      <c r="LB36" s="7"/>
      <c r="LC36" s="8"/>
      <c r="LE36" s="10"/>
      <c r="LF36" s="11"/>
      <c r="LG36" s="12"/>
      <c r="LH36" s="13"/>
      <c r="LI36" s="14"/>
      <c r="LJ36" s="15"/>
      <c r="LK36" s="7"/>
      <c r="LL36" s="8"/>
      <c r="LN36" s="10"/>
      <c r="LO36" s="11"/>
      <c r="LP36" s="12"/>
      <c r="LQ36" s="13"/>
      <c r="LR36" s="14"/>
      <c r="LS36" s="15"/>
      <c r="LT36" s="7"/>
      <c r="LU36" s="8"/>
      <c r="LW36" s="10"/>
      <c r="LX36" s="11"/>
      <c r="LY36" s="12"/>
      <c r="LZ36" s="13"/>
      <c r="MA36" s="14"/>
      <c r="MB36" s="15"/>
      <c r="MC36" s="7"/>
      <c r="MD36" s="8"/>
      <c r="MF36" s="10"/>
      <c r="MG36" s="11"/>
      <c r="MH36" s="12"/>
      <c r="MI36" s="13"/>
      <c r="MJ36" s="14"/>
      <c r="MK36" s="15"/>
      <c r="ML36" s="7"/>
      <c r="MM36" s="8"/>
      <c r="MO36" s="10"/>
      <c r="MP36" s="11"/>
      <c r="MQ36" s="12"/>
      <c r="MR36" s="13"/>
      <c r="MS36" s="14"/>
      <c r="MT36" s="15"/>
      <c r="MU36" s="7"/>
      <c r="MV36" s="8"/>
      <c r="MX36" s="10"/>
      <c r="MY36" s="11"/>
      <c r="MZ36" s="12"/>
      <c r="NA36" s="13"/>
      <c r="NB36" s="14"/>
      <c r="NC36" s="15"/>
      <c r="ND36" s="7"/>
      <c r="NE36" s="8"/>
      <c r="NG36" s="10"/>
      <c r="NH36" s="11"/>
      <c r="NI36" s="12"/>
      <c r="NJ36" s="13"/>
      <c r="NK36" s="14"/>
      <c r="NL36" s="15"/>
      <c r="NM36" s="7"/>
      <c r="NN36" s="8"/>
      <c r="NP36" s="10"/>
      <c r="NQ36" s="11"/>
      <c r="NR36" s="12"/>
      <c r="NS36" s="13"/>
      <c r="NT36" s="14"/>
      <c r="NU36" s="15"/>
      <c r="NV36" s="7"/>
      <c r="NW36" s="8"/>
      <c r="NY36" s="10"/>
      <c r="NZ36" s="11"/>
      <c r="OA36" s="12"/>
      <c r="OB36" s="13"/>
      <c r="OC36" s="14"/>
      <c r="OD36" s="15"/>
      <c r="OE36" s="7"/>
      <c r="OF36" s="8"/>
      <c r="OH36" s="10"/>
      <c r="OI36" s="11"/>
      <c r="OJ36" s="12"/>
      <c r="OK36" s="13"/>
      <c r="OL36" s="14"/>
      <c r="OM36" s="15"/>
      <c r="ON36" s="7"/>
      <c r="OO36" s="8"/>
      <c r="OQ36" s="10"/>
      <c r="OR36" s="11"/>
      <c r="OS36" s="12"/>
      <c r="OT36" s="13"/>
      <c r="OU36" s="14"/>
      <c r="OV36" s="15"/>
      <c r="OW36" s="7"/>
      <c r="OX36" s="8"/>
      <c r="OZ36" s="10"/>
      <c r="PA36" s="11"/>
      <c r="PB36" s="12"/>
      <c r="PC36" s="13"/>
      <c r="PD36" s="14"/>
      <c r="PE36" s="15"/>
      <c r="PF36" s="7"/>
      <c r="PG36" s="8"/>
      <c r="PI36" s="10"/>
      <c r="PJ36" s="11"/>
      <c r="PK36" s="12"/>
      <c r="PL36" s="13"/>
      <c r="PM36" s="14"/>
      <c r="PN36" s="15"/>
      <c r="PO36" s="7"/>
      <c r="PP36" s="8"/>
      <c r="PR36" s="10"/>
      <c r="PS36" s="11"/>
      <c r="PT36" s="12"/>
      <c r="PU36" s="13"/>
      <c r="PV36" s="14"/>
      <c r="PW36" s="15"/>
      <c r="PX36" s="7"/>
      <c r="PY36" s="8"/>
      <c r="QA36" s="10"/>
      <c r="QB36" s="11"/>
      <c r="QC36" s="12"/>
      <c r="QD36" s="13"/>
      <c r="QE36" s="14"/>
      <c r="QF36" s="15"/>
      <c r="QG36" s="7"/>
      <c r="QH36" s="8"/>
      <c r="QJ36" s="10"/>
      <c r="QK36" s="11"/>
      <c r="QL36" s="12"/>
      <c r="QM36" s="13"/>
      <c r="QN36" s="14"/>
      <c r="QO36" s="15"/>
      <c r="QP36" s="7"/>
      <c r="QQ36" s="8"/>
      <c r="QS36" s="10"/>
      <c r="QT36" s="11"/>
      <c r="QU36" s="12"/>
      <c r="QV36" s="13"/>
      <c r="QW36" s="14"/>
      <c r="QX36" s="15"/>
      <c r="QY36" s="7"/>
      <c r="QZ36" s="8"/>
      <c r="RB36" s="10"/>
      <c r="RC36" s="11"/>
      <c r="RD36" s="12"/>
      <c r="RE36" s="13"/>
      <c r="RF36" s="14"/>
      <c r="RG36" s="15"/>
      <c r="RH36" s="7"/>
      <c r="RI36" s="8"/>
      <c r="RK36" s="10"/>
      <c r="RL36" s="11"/>
      <c r="RM36" s="12"/>
      <c r="RN36" s="13"/>
      <c r="RO36" s="14"/>
      <c r="RP36" s="15"/>
      <c r="RQ36" s="7"/>
      <c r="RR36" s="8"/>
      <c r="RT36" s="10"/>
      <c r="RU36" s="11"/>
      <c r="RV36" s="12"/>
      <c r="RW36" s="13"/>
      <c r="RX36" s="14"/>
      <c r="RY36" s="15"/>
      <c r="RZ36" s="7"/>
      <c r="SA36" s="8"/>
      <c r="SC36" s="10"/>
      <c r="SD36" s="11"/>
      <c r="SE36" s="12"/>
      <c r="SF36" s="13"/>
      <c r="SG36" s="14"/>
      <c r="SH36" s="15"/>
      <c r="SI36" s="7"/>
      <c r="SJ36" s="8"/>
      <c r="SL36" s="10"/>
      <c r="SM36" s="11"/>
      <c r="SN36" s="12"/>
      <c r="SO36" s="13"/>
      <c r="SP36" s="14"/>
      <c r="SQ36" s="15"/>
      <c r="SR36" s="7"/>
      <c r="SS36" s="8"/>
      <c r="SU36" s="10"/>
      <c r="SV36" s="11"/>
      <c r="SW36" s="12"/>
      <c r="SX36" s="13"/>
      <c r="SY36" s="14"/>
      <c r="SZ36" s="15"/>
      <c r="TA36" s="7"/>
      <c r="TB36" s="8"/>
      <c r="TD36" s="10"/>
      <c r="TE36" s="11"/>
      <c r="TF36" s="12"/>
      <c r="TG36" s="13"/>
      <c r="TH36" s="14"/>
      <c r="TI36" s="15"/>
      <c r="TJ36" s="7"/>
      <c r="TK36" s="8"/>
      <c r="TM36" s="10"/>
      <c r="TN36" s="11"/>
      <c r="TO36" s="12"/>
      <c r="TP36" s="13"/>
      <c r="TQ36" s="14"/>
      <c r="TR36" s="15"/>
      <c r="TS36" s="7"/>
      <c r="TT36" s="8"/>
      <c r="TV36" s="10"/>
      <c r="TW36" s="11"/>
      <c r="TX36" s="12"/>
      <c r="TY36" s="13"/>
      <c r="TZ36" s="14"/>
      <c r="UA36" s="15"/>
      <c r="UB36" s="7"/>
      <c r="UC36" s="8"/>
      <c r="UE36" s="10"/>
      <c r="UF36" s="11"/>
      <c r="UG36" s="12"/>
      <c r="UH36" s="13"/>
      <c r="UI36" s="14"/>
      <c r="UJ36" s="15"/>
      <c r="UK36" s="7"/>
      <c r="UL36" s="8"/>
      <c r="UN36" s="10"/>
      <c r="UO36" s="11"/>
      <c r="UP36" s="12"/>
      <c r="UQ36" s="13"/>
      <c r="UR36" s="14"/>
      <c r="US36" s="15"/>
      <c r="UT36" s="7"/>
      <c r="UU36" s="8"/>
      <c r="UW36" s="10"/>
      <c r="UX36" s="11"/>
      <c r="UY36" s="12"/>
      <c r="UZ36" s="13"/>
      <c r="VA36" s="14"/>
      <c r="VB36" s="15"/>
      <c r="VC36" s="7"/>
      <c r="VD36" s="8"/>
      <c r="VF36" s="10"/>
      <c r="VG36" s="11"/>
      <c r="VH36" s="12"/>
      <c r="VI36" s="13"/>
      <c r="VJ36" s="14"/>
      <c r="VK36" s="15"/>
      <c r="VL36" s="7"/>
      <c r="VM36" s="8"/>
      <c r="VO36" s="10"/>
      <c r="VP36" s="11"/>
      <c r="VQ36" s="12"/>
      <c r="VR36" s="13"/>
      <c r="VS36" s="14"/>
      <c r="VT36" s="15"/>
      <c r="VU36" s="7"/>
      <c r="VV36" s="8"/>
      <c r="VX36" s="10"/>
      <c r="VY36" s="11"/>
      <c r="VZ36" s="12"/>
      <c r="WA36" s="13"/>
      <c r="WB36" s="14"/>
      <c r="WC36" s="15"/>
      <c r="WD36" s="7"/>
      <c r="WE36" s="8"/>
      <c r="WG36" s="10"/>
      <c r="WH36" s="11"/>
      <c r="WI36" s="12"/>
      <c r="WJ36" s="13"/>
      <c r="WK36" s="14"/>
      <c r="WL36" s="15"/>
      <c r="WM36" s="7"/>
      <c r="WN36" s="8"/>
      <c r="WP36" s="10"/>
      <c r="WQ36" s="11"/>
      <c r="WR36" s="12"/>
      <c r="WS36" s="13"/>
      <c r="WT36" s="14"/>
      <c r="WU36" s="15"/>
      <c r="WV36" s="7"/>
      <c r="WW36" s="8"/>
      <c r="WY36" s="10"/>
      <c r="WZ36" s="11"/>
      <c r="XA36" s="12"/>
      <c r="XB36" s="13"/>
      <c r="XC36" s="14"/>
      <c r="XD36" s="15"/>
      <c r="XE36" s="7"/>
      <c r="XF36" s="8"/>
      <c r="XH36" s="10"/>
      <c r="XI36" s="11"/>
      <c r="XJ36" s="12"/>
      <c r="XK36" s="13"/>
      <c r="XL36" s="14"/>
      <c r="XM36" s="15"/>
      <c r="XN36" s="7"/>
      <c r="XO36" s="8"/>
      <c r="XQ36" s="10"/>
      <c r="XR36" s="11"/>
      <c r="XS36" s="12"/>
      <c r="XT36" s="13"/>
      <c r="XU36" s="14"/>
      <c r="XV36" s="15"/>
      <c r="XW36" s="7"/>
      <c r="XX36" s="8"/>
      <c r="XZ36" s="10"/>
      <c r="YA36" s="11"/>
      <c r="YB36" s="12"/>
      <c r="YC36" s="13"/>
      <c r="YD36" s="14"/>
      <c r="YE36" s="15"/>
      <c r="YF36" s="7"/>
      <c r="YG36" s="8"/>
      <c r="YI36" s="10"/>
      <c r="YJ36" s="11"/>
      <c r="YK36" s="12"/>
      <c r="YL36" s="13"/>
      <c r="YM36" s="14"/>
      <c r="YN36" s="15"/>
      <c r="YO36" s="7"/>
      <c r="YP36" s="8"/>
      <c r="YR36" s="10"/>
      <c r="YS36" s="11"/>
      <c r="YT36" s="12"/>
      <c r="YU36" s="13"/>
      <c r="YV36" s="14"/>
      <c r="YW36" s="15"/>
      <c r="YX36" s="7"/>
      <c r="YY36" s="8"/>
      <c r="ZA36" s="10"/>
      <c r="ZB36" s="11"/>
      <c r="ZC36" s="12"/>
      <c r="ZD36" s="13"/>
      <c r="ZE36" s="14"/>
      <c r="ZF36" s="15"/>
      <c r="ZG36" s="7"/>
      <c r="ZH36" s="8"/>
      <c r="ZJ36" s="10"/>
      <c r="ZK36" s="11"/>
      <c r="ZL36" s="12"/>
      <c r="ZM36" s="13"/>
      <c r="ZN36" s="14"/>
      <c r="ZO36" s="15"/>
      <c r="ZP36" s="7"/>
      <c r="ZQ36" s="8"/>
      <c r="ZS36" s="10"/>
      <c r="ZT36" s="11"/>
      <c r="ZU36" s="12"/>
      <c r="ZV36" s="13"/>
      <c r="ZW36" s="14"/>
      <c r="ZX36" s="15"/>
      <c r="ZY36" s="7"/>
      <c r="ZZ36" s="8"/>
      <c r="AAB36" s="10"/>
      <c r="AAC36" s="11"/>
      <c r="AAD36" s="12"/>
      <c r="AAE36" s="13"/>
      <c r="AAF36" s="14"/>
      <c r="AAG36" s="15"/>
      <c r="AAH36" s="7"/>
      <c r="AAI36" s="8"/>
      <c r="AAK36" s="10"/>
      <c r="AAL36" s="11"/>
      <c r="AAM36" s="12"/>
      <c r="AAN36" s="13"/>
      <c r="AAO36" s="14"/>
      <c r="AAP36" s="15"/>
      <c r="AAQ36" s="7"/>
      <c r="AAR36" s="8"/>
      <c r="AAT36" s="10"/>
      <c r="AAU36" s="11"/>
      <c r="AAV36" s="12"/>
      <c r="AAW36" s="13"/>
      <c r="AAX36" s="14"/>
      <c r="AAY36" s="15"/>
      <c r="AAZ36" s="7"/>
      <c r="ABA36" s="8"/>
      <c r="ABC36" s="10"/>
      <c r="ABD36" s="11"/>
      <c r="ABE36" s="12"/>
      <c r="ABF36" s="13"/>
      <c r="ABG36" s="14"/>
      <c r="ABH36" s="15"/>
      <c r="ABI36" s="7"/>
      <c r="ABJ36" s="8"/>
      <c r="ABL36" s="10"/>
      <c r="ABM36" s="11"/>
      <c r="ABN36" s="12"/>
      <c r="ABO36" s="13"/>
      <c r="ABP36" s="14"/>
      <c r="ABQ36" s="15"/>
      <c r="ABR36" s="7"/>
      <c r="ABS36" s="8"/>
      <c r="ABU36" s="10"/>
      <c r="ABV36" s="11"/>
      <c r="ABW36" s="12"/>
      <c r="ABX36" s="13"/>
      <c r="ABY36" s="14"/>
      <c r="ABZ36" s="15"/>
      <c r="ACA36" s="7"/>
      <c r="ACB36" s="8"/>
      <c r="ACD36" s="10"/>
      <c r="ACE36" s="11"/>
      <c r="ACF36" s="12"/>
      <c r="ACG36" s="13"/>
      <c r="ACH36" s="14"/>
      <c r="ACI36" s="15"/>
      <c r="ACJ36" s="7"/>
      <c r="ACK36" s="8"/>
      <c r="ACM36" s="10"/>
      <c r="ACN36" s="11"/>
      <c r="ACO36" s="12"/>
      <c r="ACP36" s="13"/>
      <c r="ACQ36" s="14"/>
      <c r="ACR36" s="15"/>
      <c r="ACS36" s="7"/>
      <c r="ACT36" s="8"/>
      <c r="ACV36" s="10"/>
      <c r="ACW36" s="11"/>
      <c r="ACX36" s="12"/>
      <c r="ACY36" s="13"/>
      <c r="ACZ36" s="14"/>
      <c r="ADA36" s="15"/>
      <c r="ADB36" s="7"/>
      <c r="ADC36" s="8"/>
      <c r="ADE36" s="10"/>
      <c r="ADF36" s="11"/>
      <c r="ADG36" s="12"/>
      <c r="ADH36" s="13"/>
      <c r="ADI36" s="14"/>
      <c r="ADJ36" s="15"/>
      <c r="ADK36" s="7"/>
      <c r="ADL36" s="8"/>
      <c r="ADN36" s="10"/>
      <c r="ADO36" s="11"/>
      <c r="ADP36" s="12"/>
      <c r="ADQ36" s="13"/>
      <c r="ADR36" s="14"/>
      <c r="ADS36" s="15"/>
      <c r="ADT36" s="7"/>
      <c r="ADU36" s="8"/>
      <c r="ADW36" s="10"/>
      <c r="ADX36" s="11"/>
      <c r="ADY36" s="12"/>
      <c r="ADZ36" s="13"/>
      <c r="AEA36" s="14"/>
      <c r="AEB36" s="15"/>
      <c r="AEC36" s="7"/>
      <c r="AED36" s="8"/>
      <c r="AEF36" s="10"/>
      <c r="AEG36" s="11"/>
      <c r="AEH36" s="12"/>
      <c r="AEI36" s="13"/>
      <c r="AEJ36" s="14"/>
      <c r="AEK36" s="15"/>
      <c r="AEL36" s="7"/>
      <c r="AEM36" s="8"/>
      <c r="AEO36" s="10"/>
      <c r="AEP36" s="11"/>
      <c r="AEQ36" s="12"/>
      <c r="AER36" s="13"/>
      <c r="AES36" s="14"/>
      <c r="AET36" s="15"/>
      <c r="AEU36" s="7"/>
      <c r="AEV36" s="8"/>
      <c r="AEX36" s="10"/>
      <c r="AEY36" s="11"/>
      <c r="AEZ36" s="12"/>
      <c r="AFA36" s="13"/>
      <c r="AFB36" s="14"/>
      <c r="AFC36" s="15"/>
      <c r="AFD36" s="7"/>
      <c r="AFE36" s="8"/>
      <c r="AFG36" s="10"/>
      <c r="AFH36" s="11"/>
      <c r="AFI36" s="12"/>
      <c r="AFJ36" s="13"/>
      <c r="AFK36" s="14"/>
      <c r="AFL36" s="15"/>
      <c r="AFM36" s="7"/>
      <c r="AFN36" s="8"/>
      <c r="AFP36" s="10"/>
      <c r="AFQ36" s="11"/>
      <c r="AFR36" s="12"/>
      <c r="AFS36" s="13"/>
      <c r="AFT36" s="14"/>
      <c r="AFU36" s="15"/>
      <c r="AFV36" s="7"/>
      <c r="AFW36" s="8"/>
      <c r="AFY36" s="10"/>
      <c r="AFZ36" s="11"/>
      <c r="AGA36" s="12"/>
      <c r="AGB36" s="13"/>
      <c r="AGC36" s="14"/>
      <c r="AGD36" s="15"/>
      <c r="AGE36" s="7"/>
      <c r="AGF36" s="8"/>
      <c r="AGH36" s="10"/>
      <c r="AGI36" s="11"/>
      <c r="AGJ36" s="12"/>
      <c r="AGK36" s="13"/>
      <c r="AGL36" s="14"/>
      <c r="AGM36" s="15"/>
      <c r="AGN36" s="7"/>
      <c r="AGO36" s="8"/>
      <c r="AGQ36" s="10"/>
      <c r="AGR36" s="11"/>
      <c r="AGS36" s="12"/>
      <c r="AGT36" s="13"/>
      <c r="AGU36" s="14"/>
      <c r="AGV36" s="15"/>
      <c r="AGW36" s="7"/>
      <c r="AGX36" s="8"/>
      <c r="AGZ36" s="10"/>
      <c r="AHA36" s="11"/>
      <c r="AHB36" s="12"/>
      <c r="AHC36" s="13"/>
      <c r="AHD36" s="14"/>
      <c r="AHE36" s="15"/>
      <c r="AHF36" s="7"/>
      <c r="AHG36" s="8"/>
      <c r="AHI36" s="10"/>
      <c r="AHJ36" s="11"/>
      <c r="AHK36" s="12"/>
      <c r="AHL36" s="13"/>
      <c r="AHM36" s="14"/>
      <c r="AHN36" s="15"/>
      <c r="AHO36" s="7"/>
      <c r="AHP36" s="8"/>
      <c r="AHR36" s="10"/>
      <c r="AHS36" s="11"/>
      <c r="AHT36" s="12"/>
      <c r="AHU36" s="13"/>
      <c r="AHV36" s="14"/>
      <c r="AHW36" s="15"/>
      <c r="AHX36" s="7"/>
      <c r="AHY36" s="8"/>
      <c r="AIA36" s="10"/>
      <c r="AIB36" s="11"/>
      <c r="AIC36" s="12"/>
      <c r="AID36" s="13"/>
      <c r="AIE36" s="14"/>
      <c r="AIF36" s="15"/>
      <c r="AIG36" s="7"/>
      <c r="AIH36" s="8"/>
      <c r="AIJ36" s="10"/>
      <c r="AIK36" s="11"/>
      <c r="AIL36" s="12"/>
      <c r="AIM36" s="13"/>
      <c r="AIN36" s="14"/>
      <c r="AIO36" s="15"/>
      <c r="AIP36" s="7"/>
      <c r="AIQ36" s="8"/>
      <c r="AIS36" s="10"/>
      <c r="AIT36" s="11"/>
      <c r="AIU36" s="12"/>
      <c r="AIV36" s="13"/>
      <c r="AIW36" s="14"/>
      <c r="AIX36" s="15"/>
      <c r="AIY36" s="7"/>
      <c r="AIZ36" s="8"/>
      <c r="AJB36" s="10"/>
      <c r="AJC36" s="11"/>
      <c r="AJD36" s="12"/>
      <c r="AJE36" s="13"/>
      <c r="AJF36" s="14"/>
      <c r="AJG36" s="15"/>
      <c r="AJH36" s="7"/>
      <c r="AJI36" s="8"/>
      <c r="AJK36" s="10"/>
      <c r="AJL36" s="11"/>
      <c r="AJM36" s="12"/>
      <c r="AJN36" s="13"/>
      <c r="AJO36" s="14"/>
      <c r="AJP36" s="15"/>
      <c r="AJQ36" s="7"/>
      <c r="AJR36" s="8"/>
      <c r="AJT36" s="10"/>
      <c r="AJU36" s="11"/>
      <c r="AJV36" s="12"/>
      <c r="AJW36" s="13"/>
      <c r="AJX36" s="14"/>
      <c r="AJY36" s="15"/>
      <c r="AJZ36" s="7"/>
      <c r="AKA36" s="8"/>
      <c r="AKC36" s="10"/>
      <c r="AKD36" s="11"/>
      <c r="AKE36" s="12"/>
      <c r="AKF36" s="13"/>
      <c r="AKG36" s="14"/>
      <c r="AKH36" s="15"/>
      <c r="AKI36" s="7"/>
      <c r="AKJ36" s="8"/>
      <c r="AKL36" s="10"/>
      <c r="AKM36" s="11"/>
      <c r="AKN36" s="12"/>
      <c r="AKO36" s="13"/>
      <c r="AKP36" s="14"/>
      <c r="AKQ36" s="15"/>
      <c r="AKR36" s="7"/>
      <c r="AKS36" s="8"/>
      <c r="AKU36" s="10"/>
      <c r="AKV36" s="11"/>
      <c r="AKW36" s="12"/>
      <c r="AKX36" s="13"/>
      <c r="AKY36" s="14"/>
      <c r="AKZ36" s="15"/>
      <c r="ALA36" s="7"/>
      <c r="ALB36" s="8"/>
      <c r="ALD36" s="10"/>
      <c r="ALE36" s="11"/>
      <c r="ALF36" s="12"/>
      <c r="ALG36" s="13"/>
      <c r="ALH36" s="14"/>
      <c r="ALI36" s="15"/>
      <c r="ALJ36" s="7"/>
      <c r="ALK36" s="8"/>
      <c r="ALM36" s="10"/>
      <c r="ALN36" s="11"/>
      <c r="ALO36" s="12"/>
      <c r="ALP36" s="13"/>
      <c r="ALQ36" s="14"/>
      <c r="ALR36" s="15"/>
      <c r="ALS36" s="7"/>
      <c r="ALT36" s="8"/>
      <c r="ALV36" s="10"/>
      <c r="ALW36" s="11"/>
      <c r="ALX36" s="12"/>
      <c r="ALY36" s="13"/>
      <c r="ALZ36" s="14"/>
      <c r="AMA36" s="15"/>
      <c r="AMB36" s="7"/>
      <c r="AMC36" s="8"/>
      <c r="AME36" s="10"/>
      <c r="AMF36" s="11"/>
      <c r="AMG36" s="12"/>
      <c r="AMH36" s="13"/>
      <c r="AMI36" s="14"/>
      <c r="AMJ36" s="15"/>
      <c r="AMK36" s="7"/>
      <c r="AML36" s="8"/>
      <c r="AMN36" s="10"/>
      <c r="AMO36" s="11"/>
      <c r="AMP36" s="12"/>
      <c r="AMQ36" s="13"/>
      <c r="AMR36" s="14"/>
      <c r="AMS36" s="15"/>
      <c r="AMT36" s="7"/>
      <c r="AMU36" s="8"/>
      <c r="AMW36" s="10"/>
      <c r="AMX36" s="11"/>
      <c r="AMY36" s="12"/>
      <c r="AMZ36" s="13"/>
      <c r="ANA36" s="14"/>
      <c r="ANB36" s="15"/>
      <c r="ANC36" s="7"/>
      <c r="AND36" s="8"/>
      <c r="ANF36" s="10"/>
      <c r="ANG36" s="11"/>
      <c r="ANH36" s="12"/>
      <c r="ANI36" s="13"/>
      <c r="ANJ36" s="14"/>
      <c r="ANK36" s="15"/>
      <c r="ANL36" s="7"/>
      <c r="ANM36" s="8"/>
      <c r="ANO36" s="10"/>
      <c r="ANP36" s="11"/>
      <c r="ANQ36" s="12"/>
      <c r="ANR36" s="13"/>
      <c r="ANS36" s="14"/>
      <c r="ANT36" s="15"/>
      <c r="ANU36" s="7"/>
      <c r="ANV36" s="8"/>
      <c r="ANX36" s="10"/>
      <c r="ANY36" s="11"/>
      <c r="ANZ36" s="12"/>
      <c r="AOA36" s="13"/>
      <c r="AOB36" s="14"/>
      <c r="AOC36" s="15"/>
      <c r="AOD36" s="7"/>
      <c r="AOE36" s="8"/>
      <c r="AOG36" s="10"/>
      <c r="AOH36" s="11"/>
      <c r="AOI36" s="12"/>
      <c r="AOJ36" s="13"/>
      <c r="AOK36" s="14"/>
      <c r="AOL36" s="15"/>
      <c r="AOM36" s="7"/>
      <c r="AON36" s="8"/>
      <c r="AOP36" s="10"/>
      <c r="AOQ36" s="11"/>
      <c r="AOR36" s="12"/>
      <c r="AOS36" s="13"/>
      <c r="AOT36" s="14"/>
      <c r="AOU36" s="15"/>
      <c r="AOV36" s="7"/>
      <c r="AOW36" s="8"/>
      <c r="AOY36" s="10"/>
      <c r="AOZ36" s="11"/>
      <c r="APA36" s="12"/>
      <c r="APB36" s="13"/>
      <c r="APC36" s="14"/>
      <c r="APD36" s="15"/>
      <c r="APE36" s="7"/>
      <c r="APF36" s="8"/>
      <c r="APH36" s="10"/>
      <c r="API36" s="11"/>
      <c r="APJ36" s="12"/>
      <c r="APK36" s="13"/>
      <c r="APL36" s="14"/>
      <c r="APM36" s="15"/>
      <c r="APN36" s="7"/>
      <c r="APO36" s="8"/>
      <c r="APQ36" s="10"/>
      <c r="APR36" s="11"/>
      <c r="APS36" s="12"/>
      <c r="APT36" s="13"/>
      <c r="APU36" s="14"/>
      <c r="APV36" s="15"/>
      <c r="APW36" s="7"/>
      <c r="APX36" s="8"/>
      <c r="APZ36" s="10"/>
      <c r="AQA36" s="11"/>
      <c r="AQB36" s="12"/>
      <c r="AQC36" s="13"/>
      <c r="AQD36" s="14"/>
      <c r="AQE36" s="15"/>
      <c r="AQF36" s="7"/>
      <c r="AQG36" s="8"/>
      <c r="AQI36" s="10"/>
      <c r="AQJ36" s="11"/>
      <c r="AQK36" s="12"/>
      <c r="AQL36" s="13"/>
      <c r="AQM36" s="14"/>
      <c r="AQN36" s="15"/>
      <c r="AQO36" s="7"/>
      <c r="AQP36" s="8"/>
      <c r="AQR36" s="10"/>
      <c r="AQS36" s="11"/>
      <c r="AQT36" s="12"/>
      <c r="AQU36" s="13"/>
      <c r="AQV36" s="14"/>
      <c r="AQW36" s="15"/>
      <c r="AQX36" s="7"/>
      <c r="AQY36" s="8"/>
      <c r="ARA36" s="10"/>
      <c r="ARB36" s="11"/>
      <c r="ARC36" s="12"/>
      <c r="ARD36" s="13"/>
      <c r="ARE36" s="14"/>
      <c r="ARF36" s="15"/>
      <c r="ARG36" s="7"/>
      <c r="ARH36" s="8"/>
      <c r="ARJ36" s="10"/>
      <c r="ARK36" s="11"/>
      <c r="ARL36" s="12"/>
      <c r="ARM36" s="13"/>
      <c r="ARN36" s="14"/>
      <c r="ARO36" s="15"/>
      <c r="ARP36" s="7"/>
      <c r="ARQ36" s="8"/>
      <c r="ARS36" s="10"/>
      <c r="ART36" s="11"/>
      <c r="ARU36" s="12"/>
      <c r="ARV36" s="13"/>
      <c r="ARW36" s="14"/>
      <c r="ARX36" s="15"/>
      <c r="ARY36" s="7"/>
      <c r="ARZ36" s="8"/>
      <c r="ASB36" s="10"/>
      <c r="ASC36" s="11"/>
      <c r="ASD36" s="12"/>
      <c r="ASE36" s="13"/>
      <c r="ASF36" s="14"/>
      <c r="ASG36" s="15"/>
      <c r="ASH36" s="7"/>
      <c r="ASI36" s="8"/>
      <c r="ASK36" s="10"/>
      <c r="ASL36" s="11"/>
      <c r="ASM36" s="12"/>
      <c r="ASN36" s="13"/>
      <c r="ASO36" s="14"/>
      <c r="ASP36" s="15"/>
      <c r="ASQ36" s="7"/>
      <c r="ASR36" s="8"/>
      <c r="AST36" s="10"/>
      <c r="ASU36" s="11"/>
      <c r="ASV36" s="12"/>
      <c r="ASW36" s="13"/>
      <c r="ASX36" s="14"/>
      <c r="ASY36" s="15"/>
      <c r="ASZ36" s="7"/>
      <c r="ATA36" s="8"/>
      <c r="ATC36" s="10"/>
      <c r="ATD36" s="11"/>
      <c r="ATE36" s="12"/>
      <c r="ATF36" s="13"/>
      <c r="ATG36" s="14"/>
      <c r="ATH36" s="15"/>
      <c r="ATI36" s="7"/>
      <c r="ATJ36" s="8"/>
      <c r="ATL36" s="10"/>
      <c r="ATM36" s="11"/>
      <c r="ATN36" s="12"/>
      <c r="ATO36" s="13"/>
      <c r="ATP36" s="14"/>
      <c r="ATQ36" s="15"/>
      <c r="ATR36" s="7"/>
      <c r="ATS36" s="8"/>
      <c r="ATU36" s="10"/>
      <c r="ATV36" s="11"/>
      <c r="ATW36" s="12"/>
      <c r="ATX36" s="13"/>
      <c r="ATY36" s="14"/>
      <c r="ATZ36" s="15"/>
      <c r="AUA36" s="7"/>
      <c r="AUB36" s="8"/>
      <c r="AUD36" s="10"/>
      <c r="AUE36" s="11"/>
      <c r="AUF36" s="12"/>
      <c r="AUG36" s="13"/>
      <c r="AUH36" s="14"/>
      <c r="AUI36" s="15"/>
      <c r="AUJ36" s="7"/>
      <c r="AUK36" s="8"/>
      <c r="AUM36" s="10"/>
      <c r="AUN36" s="11"/>
      <c r="AUO36" s="12"/>
      <c r="AUP36" s="13"/>
      <c r="AUQ36" s="14"/>
      <c r="AUR36" s="15"/>
      <c r="AUS36" s="7"/>
      <c r="AUT36" s="8"/>
      <c r="AUV36" s="10"/>
      <c r="AUW36" s="11"/>
      <c r="AUX36" s="12"/>
      <c r="AUY36" s="13"/>
      <c r="AUZ36" s="14"/>
      <c r="AVA36" s="15"/>
      <c r="AVB36" s="7"/>
      <c r="AVC36" s="8"/>
      <c r="AVE36" s="10"/>
      <c r="AVF36" s="11"/>
      <c r="AVG36" s="12"/>
      <c r="AVH36" s="13"/>
      <c r="AVI36" s="14"/>
      <c r="AVJ36" s="15"/>
      <c r="AVK36" s="7"/>
      <c r="AVL36" s="8"/>
      <c r="AVN36" s="10"/>
      <c r="AVO36" s="11"/>
      <c r="AVP36" s="12"/>
      <c r="AVQ36" s="13"/>
      <c r="AVR36" s="14"/>
      <c r="AVS36" s="15"/>
      <c r="AVT36" s="7"/>
      <c r="AVU36" s="8"/>
      <c r="AVW36" s="10"/>
      <c r="AVX36" s="11"/>
      <c r="AVY36" s="12"/>
      <c r="AVZ36" s="13"/>
      <c r="AWA36" s="14"/>
      <c r="AWB36" s="15"/>
      <c r="AWC36" s="7"/>
      <c r="AWD36" s="8"/>
      <c r="AWF36" s="10"/>
      <c r="AWG36" s="11"/>
      <c r="AWH36" s="12"/>
      <c r="AWI36" s="13"/>
      <c r="AWJ36" s="14"/>
      <c r="AWK36" s="15"/>
      <c r="AWL36" s="7"/>
      <c r="AWM36" s="8"/>
      <c r="AWO36" s="10"/>
      <c r="AWP36" s="11"/>
      <c r="AWQ36" s="12"/>
      <c r="AWR36" s="13"/>
      <c r="AWS36" s="14"/>
      <c r="AWT36" s="15"/>
      <c r="AWU36" s="7"/>
      <c r="AWV36" s="8"/>
      <c r="AWX36" s="10"/>
      <c r="AWY36" s="11"/>
      <c r="AWZ36" s="12"/>
      <c r="AXA36" s="13"/>
      <c r="AXB36" s="14"/>
      <c r="AXC36" s="15"/>
      <c r="AXD36" s="7"/>
      <c r="AXE36" s="8"/>
      <c r="AXG36" s="10"/>
      <c r="AXH36" s="11"/>
      <c r="AXI36" s="12"/>
      <c r="AXJ36" s="13"/>
      <c r="AXK36" s="14"/>
      <c r="AXL36" s="15"/>
      <c r="AXM36" s="7"/>
      <c r="AXN36" s="8"/>
      <c r="AXP36" s="10"/>
      <c r="AXQ36" s="11"/>
      <c r="AXR36" s="12"/>
      <c r="AXS36" s="13"/>
      <c r="AXT36" s="14"/>
      <c r="AXU36" s="15"/>
      <c r="AXV36" s="7"/>
      <c r="AXW36" s="8"/>
      <c r="AXY36" s="10"/>
      <c r="AXZ36" s="11"/>
      <c r="AYA36" s="12"/>
      <c r="AYB36" s="13"/>
      <c r="AYC36" s="14"/>
      <c r="AYD36" s="15"/>
      <c r="AYE36" s="7"/>
      <c r="AYF36" s="8"/>
      <c r="AYH36" s="10"/>
      <c r="AYI36" s="11"/>
      <c r="AYJ36" s="12"/>
      <c r="AYK36" s="13"/>
      <c r="AYL36" s="14"/>
      <c r="AYM36" s="15"/>
      <c r="AYN36" s="7"/>
      <c r="AYO36" s="8"/>
      <c r="AYQ36" s="10"/>
      <c r="AYR36" s="11"/>
      <c r="AYS36" s="12"/>
      <c r="AYT36" s="13"/>
      <c r="AYU36" s="14"/>
      <c r="AYV36" s="15"/>
      <c r="AYW36" s="7"/>
      <c r="AYX36" s="8"/>
      <c r="AYZ36" s="10"/>
      <c r="AZA36" s="11"/>
      <c r="AZB36" s="12"/>
      <c r="AZC36" s="13"/>
      <c r="AZD36" s="14"/>
      <c r="AZE36" s="15"/>
      <c r="AZF36" s="7"/>
      <c r="AZG36" s="8"/>
      <c r="AZI36" s="10"/>
      <c r="AZJ36" s="11"/>
      <c r="AZK36" s="12"/>
      <c r="AZL36" s="13"/>
      <c r="AZM36" s="14"/>
      <c r="AZN36" s="15"/>
      <c r="AZO36" s="7"/>
      <c r="AZP36" s="8"/>
      <c r="AZR36" s="10"/>
      <c r="AZS36" s="11"/>
      <c r="AZT36" s="12"/>
      <c r="AZU36" s="13"/>
      <c r="AZV36" s="14"/>
      <c r="AZW36" s="15"/>
      <c r="AZX36" s="7"/>
      <c r="AZY36" s="8"/>
      <c r="BAA36" s="10"/>
      <c r="BAB36" s="11"/>
      <c r="BAC36" s="12"/>
      <c r="BAD36" s="13"/>
      <c r="BAE36" s="14"/>
      <c r="BAF36" s="15"/>
      <c r="BAG36" s="7"/>
      <c r="BAH36" s="8"/>
      <c r="BAJ36" s="10"/>
      <c r="BAK36" s="11"/>
      <c r="BAL36" s="12"/>
      <c r="BAM36" s="13"/>
      <c r="BAN36" s="14"/>
      <c r="BAO36" s="15"/>
      <c r="BAP36" s="7"/>
      <c r="BAQ36" s="8"/>
      <c r="BAS36" s="10"/>
      <c r="BAT36" s="11"/>
      <c r="BAU36" s="12"/>
      <c r="BAV36" s="13"/>
      <c r="BAW36" s="14"/>
      <c r="BAX36" s="15"/>
      <c r="BAY36" s="7"/>
      <c r="BAZ36" s="8"/>
      <c r="BBB36" s="10"/>
      <c r="BBC36" s="11"/>
      <c r="BBD36" s="12"/>
      <c r="BBE36" s="13"/>
      <c r="BBF36" s="14"/>
      <c r="BBG36" s="15"/>
      <c r="BBH36" s="7"/>
      <c r="BBI36" s="8"/>
      <c r="BBK36" s="10"/>
      <c r="BBL36" s="11"/>
      <c r="BBM36" s="12"/>
      <c r="BBN36" s="13"/>
      <c r="BBO36" s="14"/>
      <c r="BBP36" s="15"/>
      <c r="BBQ36" s="7"/>
      <c r="BBR36" s="8"/>
      <c r="BBT36" s="10"/>
      <c r="BBU36" s="11"/>
      <c r="BBV36" s="12"/>
      <c r="BBW36" s="13"/>
      <c r="BBX36" s="14"/>
      <c r="BBY36" s="15"/>
      <c r="BBZ36" s="7"/>
      <c r="BCA36" s="8"/>
      <c r="BCC36" s="10"/>
      <c r="BCD36" s="11"/>
      <c r="BCE36" s="12"/>
      <c r="BCF36" s="13"/>
      <c r="BCG36" s="14"/>
      <c r="BCH36" s="15"/>
      <c r="BCI36" s="7"/>
      <c r="BCJ36" s="8"/>
      <c r="BCL36" s="10"/>
      <c r="BCM36" s="11"/>
      <c r="BCN36" s="12"/>
      <c r="BCO36" s="13"/>
      <c r="BCP36" s="14"/>
      <c r="BCQ36" s="15"/>
      <c r="BCR36" s="7"/>
      <c r="BCS36" s="8"/>
      <c r="BCU36" s="10"/>
      <c r="BCV36" s="11"/>
      <c r="BCW36" s="12"/>
      <c r="BCX36" s="13"/>
      <c r="BCY36" s="14"/>
      <c r="BCZ36" s="15"/>
      <c r="BDA36" s="7"/>
      <c r="BDB36" s="8"/>
      <c r="BDD36" s="10"/>
      <c r="BDE36" s="11"/>
      <c r="BDF36" s="12"/>
      <c r="BDG36" s="13"/>
      <c r="BDH36" s="14"/>
      <c r="BDI36" s="15"/>
      <c r="BDJ36" s="7"/>
      <c r="BDK36" s="8"/>
      <c r="BDM36" s="10"/>
      <c r="BDN36" s="11"/>
      <c r="BDO36" s="12"/>
      <c r="BDP36" s="13"/>
      <c r="BDQ36" s="14"/>
      <c r="BDR36" s="15"/>
      <c r="BDS36" s="7"/>
      <c r="BDT36" s="8"/>
      <c r="BDV36" s="10"/>
      <c r="BDW36" s="11"/>
      <c r="BDX36" s="12"/>
      <c r="BDY36" s="13"/>
      <c r="BDZ36" s="14"/>
      <c r="BEA36" s="15"/>
      <c r="BEB36" s="7"/>
      <c r="BEC36" s="8"/>
      <c r="BEE36" s="10"/>
      <c r="BEF36" s="11"/>
      <c r="BEG36" s="12"/>
      <c r="BEH36" s="13"/>
      <c r="BEI36" s="14"/>
      <c r="BEJ36" s="15"/>
      <c r="BEK36" s="7"/>
      <c r="BEL36" s="8"/>
      <c r="BEN36" s="10"/>
      <c r="BEO36" s="11"/>
      <c r="BEP36" s="12"/>
      <c r="BEQ36" s="13"/>
      <c r="BER36" s="14"/>
      <c r="BES36" s="15"/>
      <c r="BET36" s="7"/>
      <c r="BEU36" s="8"/>
      <c r="BEW36" s="10"/>
      <c r="BEX36" s="11"/>
      <c r="BEY36" s="12"/>
      <c r="BEZ36" s="13"/>
      <c r="BFA36" s="14"/>
      <c r="BFB36" s="15"/>
      <c r="BFC36" s="7"/>
      <c r="BFD36" s="8"/>
      <c r="BFF36" s="10"/>
      <c r="BFG36" s="11"/>
      <c r="BFH36" s="12"/>
      <c r="BFI36" s="13"/>
      <c r="BFJ36" s="14"/>
      <c r="BFK36" s="15"/>
      <c r="BFL36" s="7"/>
      <c r="BFM36" s="8"/>
      <c r="BFO36" s="10"/>
      <c r="BFP36" s="11"/>
      <c r="BFQ36" s="12"/>
      <c r="BFR36" s="13"/>
      <c r="BFS36" s="14"/>
      <c r="BFT36" s="15"/>
      <c r="BFU36" s="7"/>
      <c r="BFV36" s="8"/>
      <c r="BFX36" s="10"/>
      <c r="BFY36" s="11"/>
      <c r="BFZ36" s="12"/>
      <c r="BGA36" s="13"/>
      <c r="BGB36" s="14"/>
      <c r="BGC36" s="15"/>
      <c r="BGD36" s="7"/>
      <c r="BGE36" s="8"/>
      <c r="BGG36" s="10"/>
      <c r="BGH36" s="11"/>
      <c r="BGI36" s="12"/>
      <c r="BGJ36" s="13"/>
      <c r="BGK36" s="14"/>
      <c r="BGL36" s="15"/>
      <c r="BGM36" s="7"/>
      <c r="BGN36" s="8"/>
      <c r="BGP36" s="10"/>
      <c r="BGQ36" s="11"/>
      <c r="BGR36" s="12"/>
      <c r="BGS36" s="13"/>
      <c r="BGT36" s="14"/>
      <c r="BGU36" s="15"/>
      <c r="BGV36" s="7"/>
      <c r="BGW36" s="8"/>
      <c r="BGY36" s="10"/>
      <c r="BGZ36" s="11"/>
      <c r="BHA36" s="12"/>
      <c r="BHB36" s="13"/>
      <c r="BHC36" s="14"/>
      <c r="BHD36" s="15"/>
      <c r="BHE36" s="7"/>
      <c r="BHF36" s="8"/>
      <c r="BHH36" s="10"/>
      <c r="BHI36" s="11"/>
      <c r="BHJ36" s="12"/>
      <c r="BHK36" s="13"/>
      <c r="BHL36" s="14"/>
      <c r="BHM36" s="15"/>
      <c r="BHN36" s="7"/>
      <c r="BHO36" s="8"/>
      <c r="BHQ36" s="10"/>
      <c r="BHR36" s="11"/>
      <c r="BHS36" s="12"/>
      <c r="BHT36" s="13"/>
      <c r="BHU36" s="14"/>
      <c r="BHV36" s="15"/>
      <c r="BHW36" s="7"/>
      <c r="BHX36" s="8"/>
      <c r="BHZ36" s="10"/>
      <c r="BIA36" s="11"/>
      <c r="BIB36" s="12"/>
      <c r="BIC36" s="13"/>
      <c r="BID36" s="14"/>
      <c r="BIE36" s="15"/>
      <c r="BIF36" s="7"/>
      <c r="BIG36" s="8"/>
      <c r="BII36" s="10"/>
      <c r="BIJ36" s="11"/>
      <c r="BIK36" s="12"/>
      <c r="BIL36" s="13"/>
      <c r="BIM36" s="14"/>
      <c r="BIN36" s="15"/>
      <c r="BIO36" s="7"/>
      <c r="BIP36" s="8"/>
      <c r="BIR36" s="10"/>
      <c r="BIS36" s="11"/>
      <c r="BIT36" s="12"/>
      <c r="BIU36" s="13"/>
      <c r="BIV36" s="14"/>
      <c r="BIW36" s="15"/>
      <c r="BIX36" s="7"/>
      <c r="BIY36" s="8"/>
      <c r="BJA36" s="10"/>
      <c r="BJB36" s="11"/>
      <c r="BJC36" s="12"/>
      <c r="BJD36" s="13"/>
      <c r="BJE36" s="14"/>
      <c r="BJF36" s="15"/>
      <c r="BJG36" s="7"/>
      <c r="BJH36" s="8"/>
      <c r="BJJ36" s="10"/>
      <c r="BJK36" s="11"/>
      <c r="BJL36" s="12"/>
      <c r="BJM36" s="13"/>
      <c r="BJN36" s="14"/>
      <c r="BJO36" s="15"/>
      <c r="BJP36" s="7"/>
      <c r="BJQ36" s="8"/>
      <c r="BJS36" s="10"/>
      <c r="BJT36" s="11"/>
      <c r="BJU36" s="12"/>
      <c r="BJV36" s="13"/>
      <c r="BJW36" s="14"/>
      <c r="BJX36" s="15"/>
      <c r="BJY36" s="7"/>
      <c r="BJZ36" s="8"/>
      <c r="BKB36" s="10"/>
      <c r="BKC36" s="11"/>
      <c r="BKD36" s="12"/>
      <c r="BKE36" s="13"/>
      <c r="BKF36" s="14"/>
      <c r="BKG36" s="15"/>
      <c r="BKH36" s="7"/>
      <c r="BKI36" s="8"/>
      <c r="BKK36" s="10"/>
      <c r="BKL36" s="11"/>
      <c r="BKM36" s="12"/>
      <c r="BKN36" s="13"/>
      <c r="BKO36" s="14"/>
      <c r="BKP36" s="15"/>
      <c r="BKQ36" s="7"/>
      <c r="BKR36" s="8"/>
      <c r="BKT36" s="10"/>
      <c r="BKU36" s="11"/>
      <c r="BKV36" s="12"/>
      <c r="BKW36" s="13"/>
      <c r="BKX36" s="14"/>
      <c r="BKY36" s="15"/>
      <c r="BKZ36" s="7"/>
      <c r="BLA36" s="8"/>
      <c r="BLC36" s="10"/>
      <c r="BLD36" s="11"/>
      <c r="BLE36" s="12"/>
      <c r="BLF36" s="13"/>
      <c r="BLG36" s="14"/>
      <c r="BLH36" s="15"/>
      <c r="BLI36" s="7"/>
      <c r="BLJ36" s="8"/>
      <c r="BLL36" s="10"/>
      <c r="BLM36" s="11"/>
      <c r="BLN36" s="12"/>
      <c r="BLO36" s="13"/>
      <c r="BLP36" s="14"/>
      <c r="BLQ36" s="15"/>
      <c r="BLR36" s="7"/>
      <c r="BLS36" s="8"/>
      <c r="BLU36" s="10"/>
      <c r="BLV36" s="11"/>
      <c r="BLW36" s="12"/>
      <c r="BLX36" s="13"/>
      <c r="BLY36" s="14"/>
      <c r="BLZ36" s="15"/>
      <c r="BMA36" s="7"/>
      <c r="BMB36" s="8"/>
      <c r="BMD36" s="10"/>
      <c r="BME36" s="11"/>
      <c r="BMF36" s="12"/>
      <c r="BMG36" s="13"/>
      <c r="BMH36" s="14"/>
      <c r="BMI36" s="15"/>
      <c r="BMJ36" s="7"/>
      <c r="BMK36" s="8"/>
      <c r="BMM36" s="10"/>
      <c r="BMN36" s="11"/>
      <c r="BMO36" s="12"/>
      <c r="BMP36" s="13"/>
      <c r="BMQ36" s="14"/>
      <c r="BMR36" s="15"/>
      <c r="BMS36" s="7"/>
      <c r="BMT36" s="8"/>
      <c r="BMV36" s="10"/>
      <c r="BMW36" s="11"/>
      <c r="BMX36" s="12"/>
      <c r="BMY36" s="13"/>
      <c r="BMZ36" s="14"/>
      <c r="BNA36" s="15"/>
      <c r="BNB36" s="7"/>
      <c r="BNC36" s="8"/>
      <c r="BNE36" s="10"/>
      <c r="BNF36" s="11"/>
      <c r="BNG36" s="12"/>
      <c r="BNH36" s="13"/>
      <c r="BNI36" s="14"/>
      <c r="BNJ36" s="15"/>
      <c r="BNK36" s="7"/>
      <c r="BNL36" s="8"/>
      <c r="BNN36" s="10"/>
      <c r="BNO36" s="11"/>
      <c r="BNP36" s="12"/>
      <c r="BNQ36" s="13"/>
      <c r="BNR36" s="14"/>
      <c r="BNS36" s="15"/>
      <c r="BNT36" s="7"/>
      <c r="BNU36" s="8"/>
      <c r="BNW36" s="10"/>
      <c r="BNX36" s="11"/>
      <c r="BNY36" s="12"/>
      <c r="BNZ36" s="13"/>
      <c r="BOA36" s="14"/>
      <c r="BOB36" s="15"/>
      <c r="BOC36" s="7"/>
      <c r="BOD36" s="8"/>
      <c r="BOF36" s="10"/>
      <c r="BOG36" s="11"/>
      <c r="BOH36" s="12"/>
      <c r="BOI36" s="13"/>
      <c r="BOJ36" s="14"/>
      <c r="BOK36" s="15"/>
      <c r="BOL36" s="7"/>
      <c r="BOM36" s="8"/>
      <c r="BOO36" s="10"/>
      <c r="BOP36" s="11"/>
      <c r="BOQ36" s="12"/>
      <c r="BOR36" s="13"/>
      <c r="BOS36" s="14"/>
      <c r="BOT36" s="15"/>
      <c r="BOU36" s="7"/>
      <c r="BOV36" s="8"/>
      <c r="BOX36" s="10"/>
      <c r="BOY36" s="11"/>
      <c r="BOZ36" s="12"/>
      <c r="BPA36" s="13"/>
      <c r="BPB36" s="14"/>
      <c r="BPC36" s="15"/>
      <c r="BPD36" s="7"/>
      <c r="BPE36" s="8"/>
      <c r="BPG36" s="10"/>
      <c r="BPH36" s="11"/>
      <c r="BPI36" s="12"/>
      <c r="BPJ36" s="13"/>
      <c r="BPK36" s="14"/>
      <c r="BPL36" s="15"/>
      <c r="BPM36" s="7"/>
      <c r="BPN36" s="8"/>
      <c r="BPP36" s="10"/>
      <c r="BPQ36" s="11"/>
      <c r="BPR36" s="12"/>
      <c r="BPS36" s="13"/>
      <c r="BPT36" s="14"/>
      <c r="BPU36" s="15"/>
      <c r="BPV36" s="7"/>
      <c r="BPW36" s="8"/>
      <c r="BPY36" s="10"/>
      <c r="BPZ36" s="11"/>
      <c r="BQA36" s="12"/>
      <c r="BQB36" s="13"/>
      <c r="BQC36" s="14"/>
      <c r="BQD36" s="15"/>
      <c r="BQE36" s="7"/>
      <c r="BQF36" s="8"/>
      <c r="BQH36" s="10"/>
      <c r="BQI36" s="11"/>
      <c r="BQJ36" s="12"/>
      <c r="BQK36" s="13"/>
      <c r="BQL36" s="14"/>
      <c r="BQM36" s="15"/>
      <c r="BQN36" s="7"/>
      <c r="BQO36" s="8"/>
      <c r="BQQ36" s="10"/>
      <c r="BQR36" s="11"/>
      <c r="BQS36" s="12"/>
      <c r="BQT36" s="13"/>
      <c r="BQU36" s="14"/>
      <c r="BQV36" s="15"/>
      <c r="BQW36" s="7"/>
      <c r="BQX36" s="8"/>
      <c r="BQZ36" s="10"/>
      <c r="BRA36" s="11"/>
      <c r="BRB36" s="12"/>
      <c r="BRC36" s="13"/>
      <c r="BRD36" s="14"/>
      <c r="BRE36" s="15"/>
      <c r="BRF36" s="7"/>
      <c r="BRG36" s="8"/>
      <c r="BRI36" s="10"/>
      <c r="BRJ36" s="11"/>
      <c r="BRK36" s="12"/>
      <c r="BRL36" s="13"/>
      <c r="BRM36" s="14"/>
      <c r="BRN36" s="15"/>
      <c r="BRO36" s="7"/>
      <c r="BRP36" s="8"/>
      <c r="BRR36" s="10"/>
      <c r="BRS36" s="11"/>
      <c r="BRT36" s="12"/>
      <c r="BRU36" s="13"/>
      <c r="BRV36" s="14"/>
      <c r="BRW36" s="15"/>
      <c r="BRX36" s="7"/>
      <c r="BRY36" s="8"/>
      <c r="BSA36" s="10"/>
      <c r="BSB36" s="11"/>
      <c r="BSC36" s="12"/>
      <c r="BSD36" s="13"/>
      <c r="BSE36" s="14"/>
      <c r="BSF36" s="15"/>
      <c r="BSG36" s="7"/>
      <c r="BSH36" s="8"/>
      <c r="BSJ36" s="10"/>
      <c r="BSK36" s="11"/>
      <c r="BSL36" s="12"/>
      <c r="BSM36" s="13"/>
      <c r="BSN36" s="14"/>
      <c r="BSO36" s="15"/>
      <c r="BSP36" s="7"/>
      <c r="BSQ36" s="8"/>
      <c r="BSS36" s="10"/>
      <c r="BST36" s="11"/>
      <c r="BSU36" s="12"/>
      <c r="BSV36" s="13"/>
      <c r="BSW36" s="14"/>
      <c r="BSX36" s="15"/>
      <c r="BSY36" s="7"/>
      <c r="BSZ36" s="8"/>
      <c r="BTB36" s="10"/>
      <c r="BTC36" s="11"/>
      <c r="BTD36" s="12"/>
      <c r="BTE36" s="13"/>
      <c r="BTF36" s="14"/>
      <c r="BTG36" s="15"/>
      <c r="BTH36" s="7"/>
      <c r="BTI36" s="8"/>
      <c r="BTK36" s="10"/>
      <c r="BTL36" s="11"/>
      <c r="BTM36" s="12"/>
      <c r="BTN36" s="13"/>
      <c r="BTO36" s="14"/>
      <c r="BTP36" s="15"/>
      <c r="BTQ36" s="7"/>
      <c r="BTR36" s="8"/>
      <c r="BTT36" s="10"/>
      <c r="BTU36" s="11"/>
      <c r="BTV36" s="12"/>
      <c r="BTW36" s="13"/>
      <c r="BTX36" s="14"/>
      <c r="BTY36" s="15"/>
      <c r="BTZ36" s="7"/>
      <c r="BUA36" s="8"/>
      <c r="BUC36" s="10"/>
      <c r="BUD36" s="11"/>
      <c r="BUE36" s="12"/>
      <c r="BUF36" s="13"/>
      <c r="BUG36" s="14"/>
      <c r="BUH36" s="15"/>
      <c r="BUI36" s="7"/>
      <c r="BUJ36" s="8"/>
      <c r="BUL36" s="10"/>
      <c r="BUM36" s="11"/>
      <c r="BUN36" s="12"/>
      <c r="BUO36" s="13"/>
      <c r="BUP36" s="14"/>
      <c r="BUQ36" s="15"/>
      <c r="BUR36" s="7"/>
      <c r="BUS36" s="8"/>
      <c r="BUU36" s="10"/>
      <c r="BUV36" s="11"/>
      <c r="BUW36" s="12"/>
      <c r="BUX36" s="13"/>
      <c r="BUY36" s="14"/>
      <c r="BUZ36" s="15"/>
      <c r="BVA36" s="7"/>
      <c r="BVB36" s="8"/>
      <c r="BVD36" s="10"/>
      <c r="BVE36" s="11"/>
      <c r="BVF36" s="12"/>
      <c r="BVG36" s="13"/>
      <c r="BVH36" s="14"/>
      <c r="BVI36" s="15"/>
      <c r="BVJ36" s="7"/>
      <c r="BVK36" s="8"/>
      <c r="BVM36" s="10"/>
      <c r="BVN36" s="11"/>
      <c r="BVO36" s="12"/>
      <c r="BVP36" s="13"/>
      <c r="BVQ36" s="14"/>
      <c r="BVR36" s="15"/>
      <c r="BVS36" s="7"/>
      <c r="BVT36" s="8"/>
      <c r="BVV36" s="10"/>
      <c r="BVW36" s="11"/>
      <c r="BVX36" s="12"/>
      <c r="BVY36" s="13"/>
      <c r="BVZ36" s="14"/>
      <c r="BWA36" s="15"/>
      <c r="BWB36" s="7"/>
      <c r="BWC36" s="8"/>
      <c r="BWE36" s="10"/>
      <c r="BWF36" s="11"/>
      <c r="BWG36" s="12"/>
      <c r="BWH36" s="13"/>
      <c r="BWI36" s="14"/>
      <c r="BWJ36" s="15"/>
      <c r="BWK36" s="7"/>
      <c r="BWL36" s="8"/>
      <c r="BWN36" s="10"/>
      <c r="BWO36" s="11"/>
      <c r="BWP36" s="12"/>
      <c r="BWQ36" s="13"/>
      <c r="BWR36" s="14"/>
      <c r="BWS36" s="15"/>
      <c r="BWT36" s="7"/>
      <c r="BWU36" s="8"/>
      <c r="BWW36" s="10"/>
      <c r="BWX36" s="11"/>
      <c r="BWY36" s="12"/>
      <c r="BWZ36" s="13"/>
      <c r="BXA36" s="14"/>
      <c r="BXB36" s="15"/>
      <c r="BXC36" s="7"/>
      <c r="BXD36" s="8"/>
      <c r="BXF36" s="10"/>
      <c r="BXG36" s="11"/>
      <c r="BXH36" s="12"/>
      <c r="BXI36" s="13"/>
      <c r="BXJ36" s="14"/>
      <c r="BXK36" s="15"/>
      <c r="BXL36" s="7"/>
      <c r="BXM36" s="8"/>
      <c r="BXO36" s="10"/>
      <c r="BXP36" s="11"/>
      <c r="BXQ36" s="12"/>
      <c r="BXR36" s="13"/>
      <c r="BXS36" s="14"/>
      <c r="BXT36" s="15"/>
      <c r="BXU36" s="7"/>
      <c r="BXV36" s="8"/>
      <c r="BXX36" s="10"/>
      <c r="BXY36" s="11"/>
      <c r="BXZ36" s="12"/>
      <c r="BYA36" s="13"/>
      <c r="BYB36" s="14"/>
      <c r="BYC36" s="15"/>
      <c r="BYD36" s="7"/>
      <c r="BYE36" s="8"/>
      <c r="BYG36" s="10"/>
      <c r="BYH36" s="11"/>
      <c r="BYI36" s="12"/>
      <c r="BYJ36" s="13"/>
      <c r="BYK36" s="14"/>
      <c r="BYL36" s="15"/>
      <c r="BYM36" s="7"/>
      <c r="BYN36" s="8"/>
      <c r="BYP36" s="10"/>
      <c r="BYQ36" s="11"/>
      <c r="BYR36" s="12"/>
      <c r="BYS36" s="13"/>
      <c r="BYT36" s="14"/>
      <c r="BYU36" s="15"/>
      <c r="BYV36" s="7"/>
      <c r="BYW36" s="8"/>
      <c r="BYY36" s="10"/>
      <c r="BYZ36" s="11"/>
      <c r="BZA36" s="12"/>
      <c r="BZB36" s="13"/>
      <c r="BZC36" s="14"/>
      <c r="BZD36" s="15"/>
      <c r="BZE36" s="7"/>
      <c r="BZF36" s="8"/>
      <c r="BZH36" s="10"/>
      <c r="BZI36" s="11"/>
      <c r="BZJ36" s="12"/>
      <c r="BZK36" s="13"/>
      <c r="BZL36" s="14"/>
      <c r="BZM36" s="15"/>
      <c r="BZN36" s="7"/>
      <c r="BZO36" s="8"/>
      <c r="BZQ36" s="10"/>
      <c r="BZR36" s="11"/>
      <c r="BZS36" s="12"/>
      <c r="BZT36" s="13"/>
      <c r="BZU36" s="14"/>
      <c r="BZV36" s="15"/>
      <c r="BZW36" s="7"/>
      <c r="BZX36" s="8"/>
      <c r="BZZ36" s="10"/>
      <c r="CAA36" s="11"/>
      <c r="CAB36" s="12"/>
      <c r="CAC36" s="13"/>
      <c r="CAD36" s="14"/>
      <c r="CAE36" s="15"/>
      <c r="CAF36" s="7"/>
      <c r="CAG36" s="8"/>
      <c r="CAI36" s="10"/>
      <c r="CAJ36" s="11"/>
      <c r="CAK36" s="12"/>
      <c r="CAL36" s="13"/>
      <c r="CAM36" s="14"/>
      <c r="CAN36" s="15"/>
      <c r="CAO36" s="7"/>
      <c r="CAP36" s="8"/>
      <c r="CAR36" s="10"/>
      <c r="CAS36" s="11"/>
      <c r="CAT36" s="12"/>
      <c r="CAU36" s="13"/>
      <c r="CAV36" s="14"/>
      <c r="CAW36" s="15"/>
      <c r="CAX36" s="7"/>
      <c r="CAY36" s="8"/>
      <c r="CBA36" s="10"/>
      <c r="CBB36" s="11"/>
      <c r="CBC36" s="12"/>
      <c r="CBD36" s="13"/>
      <c r="CBE36" s="14"/>
      <c r="CBF36" s="15"/>
      <c r="CBG36" s="7"/>
      <c r="CBH36" s="8"/>
      <c r="CBJ36" s="10"/>
      <c r="CBK36" s="11"/>
      <c r="CBL36" s="12"/>
      <c r="CBM36" s="13"/>
      <c r="CBN36" s="14"/>
      <c r="CBO36" s="15"/>
      <c r="CBP36" s="7"/>
      <c r="CBQ36" s="8"/>
      <c r="CBS36" s="10"/>
      <c r="CBT36" s="11"/>
      <c r="CBU36" s="12"/>
      <c r="CBV36" s="13"/>
      <c r="CBW36" s="14"/>
      <c r="CBX36" s="15"/>
      <c r="CBY36" s="7"/>
      <c r="CBZ36" s="8"/>
      <c r="CCB36" s="10"/>
      <c r="CCC36" s="11"/>
      <c r="CCD36" s="12"/>
      <c r="CCE36" s="13"/>
      <c r="CCF36" s="14"/>
      <c r="CCG36" s="15"/>
      <c r="CCH36" s="7"/>
      <c r="CCI36" s="8"/>
      <c r="CCK36" s="10"/>
      <c r="CCL36" s="11"/>
      <c r="CCM36" s="12"/>
      <c r="CCN36" s="13"/>
      <c r="CCO36" s="14"/>
      <c r="CCP36" s="15"/>
      <c r="CCQ36" s="7"/>
      <c r="CCR36" s="8"/>
      <c r="CCT36" s="10"/>
      <c r="CCU36" s="11"/>
      <c r="CCV36" s="12"/>
      <c r="CCW36" s="13"/>
      <c r="CCX36" s="14"/>
      <c r="CCY36" s="15"/>
      <c r="CCZ36" s="7"/>
      <c r="CDA36" s="8"/>
      <c r="CDC36" s="10"/>
      <c r="CDD36" s="11"/>
      <c r="CDE36" s="12"/>
      <c r="CDF36" s="13"/>
      <c r="CDG36" s="14"/>
      <c r="CDH36" s="15"/>
      <c r="CDI36" s="7"/>
      <c r="CDJ36" s="8"/>
      <c r="CDL36" s="10"/>
      <c r="CDM36" s="11"/>
      <c r="CDN36" s="12"/>
      <c r="CDO36" s="13"/>
      <c r="CDP36" s="14"/>
      <c r="CDQ36" s="15"/>
      <c r="CDR36" s="7"/>
      <c r="CDS36" s="8"/>
      <c r="CDU36" s="10"/>
      <c r="CDV36" s="11"/>
      <c r="CDW36" s="12"/>
      <c r="CDX36" s="13"/>
      <c r="CDY36" s="14"/>
      <c r="CDZ36" s="15"/>
      <c r="CEA36" s="7"/>
      <c r="CEB36" s="8"/>
      <c r="CED36" s="10"/>
      <c r="CEE36" s="11"/>
      <c r="CEF36" s="12"/>
      <c r="CEG36" s="13"/>
      <c r="CEH36" s="14"/>
      <c r="CEI36" s="15"/>
      <c r="CEJ36" s="7"/>
      <c r="CEK36" s="8"/>
      <c r="CEM36" s="10"/>
      <c r="CEN36" s="11"/>
      <c r="CEO36" s="12"/>
      <c r="CEP36" s="13"/>
      <c r="CEQ36" s="14"/>
      <c r="CER36" s="15"/>
      <c r="CES36" s="7"/>
      <c r="CET36" s="8"/>
      <c r="CEV36" s="10"/>
      <c r="CEW36" s="11"/>
      <c r="CEX36" s="12"/>
      <c r="CEY36" s="13"/>
      <c r="CEZ36" s="14"/>
      <c r="CFA36" s="15"/>
      <c r="CFB36" s="7"/>
      <c r="CFC36" s="8"/>
      <c r="CFE36" s="10"/>
      <c r="CFF36" s="11"/>
      <c r="CFG36" s="12"/>
      <c r="CFH36" s="13"/>
      <c r="CFI36" s="14"/>
      <c r="CFJ36" s="15"/>
      <c r="CFK36" s="7"/>
      <c r="CFL36" s="8"/>
      <c r="CFN36" s="10"/>
      <c r="CFO36" s="11"/>
      <c r="CFP36" s="12"/>
      <c r="CFQ36" s="13"/>
      <c r="CFR36" s="14"/>
      <c r="CFS36" s="15"/>
      <c r="CFT36" s="7"/>
      <c r="CFU36" s="8"/>
      <c r="CFW36" s="10"/>
      <c r="CFX36" s="11"/>
      <c r="CFY36" s="12"/>
      <c r="CFZ36" s="13"/>
      <c r="CGA36" s="14"/>
      <c r="CGB36" s="15"/>
      <c r="CGC36" s="7"/>
      <c r="CGD36" s="8"/>
      <c r="CGF36" s="10"/>
      <c r="CGG36" s="11"/>
      <c r="CGH36" s="12"/>
      <c r="CGI36" s="13"/>
      <c r="CGJ36" s="14"/>
      <c r="CGK36" s="15"/>
      <c r="CGL36" s="7"/>
      <c r="CGM36" s="8"/>
      <c r="CGO36" s="10"/>
      <c r="CGP36" s="11"/>
      <c r="CGQ36" s="12"/>
      <c r="CGR36" s="13"/>
      <c r="CGS36" s="14"/>
      <c r="CGT36" s="15"/>
      <c r="CGU36" s="7"/>
      <c r="CGV36" s="8"/>
      <c r="CGX36" s="10"/>
      <c r="CGY36" s="11"/>
      <c r="CGZ36" s="12"/>
      <c r="CHA36" s="13"/>
      <c r="CHB36" s="14"/>
      <c r="CHC36" s="15"/>
      <c r="CHD36" s="7"/>
      <c r="CHE36" s="8"/>
      <c r="CHG36" s="10"/>
      <c r="CHH36" s="11"/>
      <c r="CHI36" s="12"/>
      <c r="CHJ36" s="13"/>
      <c r="CHK36" s="14"/>
      <c r="CHL36" s="15"/>
      <c r="CHM36" s="7"/>
      <c r="CHN36" s="8"/>
      <c r="CHP36" s="10"/>
      <c r="CHQ36" s="11"/>
      <c r="CHR36" s="12"/>
      <c r="CHS36" s="13"/>
      <c r="CHT36" s="14"/>
      <c r="CHU36" s="15"/>
      <c r="CHV36" s="7"/>
      <c r="CHW36" s="8"/>
      <c r="CHY36" s="10"/>
      <c r="CHZ36" s="11"/>
      <c r="CIA36" s="12"/>
      <c r="CIB36" s="13"/>
      <c r="CIC36" s="14"/>
      <c r="CID36" s="15"/>
      <c r="CIE36" s="7"/>
      <c r="CIF36" s="8"/>
      <c r="CIH36" s="10"/>
      <c r="CII36" s="11"/>
      <c r="CIJ36" s="12"/>
      <c r="CIK36" s="13"/>
      <c r="CIL36" s="14"/>
      <c r="CIM36" s="15"/>
      <c r="CIN36" s="7"/>
      <c r="CIO36" s="8"/>
      <c r="CIQ36" s="10"/>
      <c r="CIR36" s="11"/>
      <c r="CIS36" s="12"/>
      <c r="CIT36" s="13"/>
      <c r="CIU36" s="14"/>
      <c r="CIV36" s="15"/>
      <c r="CIW36" s="7"/>
      <c r="CIX36" s="8"/>
      <c r="CIZ36" s="10"/>
      <c r="CJA36" s="11"/>
      <c r="CJB36" s="12"/>
      <c r="CJC36" s="13"/>
      <c r="CJD36" s="14"/>
      <c r="CJE36" s="15"/>
      <c r="CJF36" s="7"/>
      <c r="CJG36" s="8"/>
      <c r="CJI36" s="10"/>
      <c r="CJJ36" s="11"/>
      <c r="CJK36" s="12"/>
      <c r="CJL36" s="13"/>
      <c r="CJM36" s="14"/>
      <c r="CJN36" s="15"/>
      <c r="CJO36" s="7"/>
      <c r="CJP36" s="8"/>
      <c r="CJR36" s="10"/>
      <c r="CJS36" s="11"/>
      <c r="CJT36" s="12"/>
      <c r="CJU36" s="13"/>
      <c r="CJV36" s="14"/>
      <c r="CJW36" s="15"/>
      <c r="CJX36" s="7"/>
      <c r="CJY36" s="8"/>
      <c r="CKA36" s="10"/>
      <c r="CKB36" s="11"/>
      <c r="CKC36" s="12"/>
      <c r="CKD36" s="13"/>
      <c r="CKE36" s="14"/>
      <c r="CKF36" s="15"/>
      <c r="CKG36" s="7"/>
      <c r="CKH36" s="8"/>
      <c r="CKJ36" s="10"/>
      <c r="CKK36" s="11"/>
      <c r="CKL36" s="12"/>
      <c r="CKM36" s="13"/>
      <c r="CKN36" s="14"/>
      <c r="CKO36" s="15"/>
      <c r="CKP36" s="7"/>
      <c r="CKQ36" s="8"/>
      <c r="CKS36" s="10"/>
      <c r="CKT36" s="11"/>
      <c r="CKU36" s="12"/>
      <c r="CKV36" s="13"/>
      <c r="CKW36" s="14"/>
      <c r="CKX36" s="15"/>
      <c r="CKY36" s="7"/>
      <c r="CKZ36" s="8"/>
      <c r="CLB36" s="10"/>
      <c r="CLC36" s="11"/>
      <c r="CLD36" s="12"/>
      <c r="CLE36" s="13"/>
      <c r="CLF36" s="14"/>
      <c r="CLG36" s="15"/>
      <c r="CLH36" s="7"/>
      <c r="CLI36" s="8"/>
      <c r="CLK36" s="10"/>
      <c r="CLL36" s="11"/>
      <c r="CLM36" s="12"/>
      <c r="CLN36" s="13"/>
      <c r="CLO36" s="14"/>
      <c r="CLP36" s="15"/>
      <c r="CLQ36" s="7"/>
      <c r="CLR36" s="8"/>
      <c r="CLT36" s="10"/>
      <c r="CLU36" s="11"/>
      <c r="CLV36" s="12"/>
      <c r="CLW36" s="13"/>
      <c r="CLX36" s="14"/>
      <c r="CLY36" s="15"/>
      <c r="CLZ36" s="7"/>
      <c r="CMA36" s="8"/>
      <c r="CMC36" s="10"/>
      <c r="CMD36" s="11"/>
      <c r="CME36" s="12"/>
      <c r="CMF36" s="13"/>
      <c r="CMG36" s="14"/>
      <c r="CMH36" s="15"/>
      <c r="CMI36" s="7"/>
      <c r="CMJ36" s="8"/>
      <c r="CML36" s="10"/>
      <c r="CMM36" s="11"/>
      <c r="CMN36" s="12"/>
      <c r="CMO36" s="13"/>
      <c r="CMP36" s="14"/>
      <c r="CMQ36" s="15"/>
      <c r="CMR36" s="7"/>
      <c r="CMS36" s="8"/>
      <c r="CMU36" s="10"/>
      <c r="CMV36" s="11"/>
      <c r="CMW36" s="12"/>
      <c r="CMX36" s="13"/>
      <c r="CMY36" s="14"/>
      <c r="CMZ36" s="15"/>
      <c r="CNA36" s="7"/>
      <c r="CNB36" s="8"/>
      <c r="CND36" s="10"/>
      <c r="CNE36" s="11"/>
      <c r="CNF36" s="12"/>
      <c r="CNG36" s="13"/>
      <c r="CNH36" s="14"/>
      <c r="CNI36" s="15"/>
      <c r="CNJ36" s="7"/>
      <c r="CNK36" s="8"/>
      <c r="CNM36" s="10"/>
      <c r="CNN36" s="11"/>
      <c r="CNO36" s="12"/>
      <c r="CNP36" s="13"/>
      <c r="CNQ36" s="14"/>
      <c r="CNR36" s="15"/>
      <c r="CNS36" s="7"/>
      <c r="CNT36" s="8"/>
      <c r="CNV36" s="10"/>
      <c r="CNW36" s="11"/>
      <c r="CNX36" s="12"/>
      <c r="CNY36" s="13"/>
      <c r="CNZ36" s="14"/>
      <c r="COA36" s="15"/>
      <c r="COB36" s="7"/>
      <c r="COC36" s="8"/>
      <c r="COE36" s="10"/>
      <c r="COF36" s="11"/>
      <c r="COG36" s="12"/>
      <c r="COH36" s="13"/>
      <c r="COI36" s="14"/>
      <c r="COJ36" s="15"/>
      <c r="COK36" s="7"/>
      <c r="COL36" s="8"/>
      <c r="CON36" s="10"/>
      <c r="COO36" s="11"/>
      <c r="COP36" s="12"/>
      <c r="COQ36" s="13"/>
      <c r="COR36" s="14"/>
      <c r="COS36" s="15"/>
      <c r="COT36" s="7"/>
      <c r="COU36" s="8"/>
      <c r="COW36" s="10"/>
      <c r="COX36" s="11"/>
      <c r="COY36" s="12"/>
      <c r="COZ36" s="13"/>
      <c r="CPA36" s="14"/>
      <c r="CPB36" s="15"/>
      <c r="CPC36" s="7"/>
      <c r="CPD36" s="8"/>
      <c r="CPF36" s="10"/>
      <c r="CPG36" s="11"/>
      <c r="CPH36" s="12"/>
      <c r="CPI36" s="13"/>
      <c r="CPJ36" s="14"/>
      <c r="CPK36" s="15"/>
      <c r="CPL36" s="7"/>
      <c r="CPM36" s="8"/>
      <c r="CPO36" s="10"/>
      <c r="CPP36" s="11"/>
      <c r="CPQ36" s="12"/>
      <c r="CPR36" s="13"/>
      <c r="CPS36" s="14"/>
      <c r="CPT36" s="15"/>
      <c r="CPU36" s="7"/>
      <c r="CPV36" s="8"/>
      <c r="CPX36" s="10"/>
      <c r="CPY36" s="11"/>
      <c r="CPZ36" s="12"/>
      <c r="CQA36" s="13"/>
      <c r="CQB36" s="14"/>
      <c r="CQC36" s="15"/>
      <c r="CQD36" s="7"/>
      <c r="CQE36" s="8"/>
      <c r="CQG36" s="10"/>
      <c r="CQH36" s="11"/>
      <c r="CQI36" s="12"/>
      <c r="CQJ36" s="13"/>
      <c r="CQK36" s="14"/>
      <c r="CQL36" s="15"/>
      <c r="CQM36" s="7"/>
      <c r="CQN36" s="8"/>
      <c r="CQP36" s="10"/>
      <c r="CQQ36" s="11"/>
      <c r="CQR36" s="12"/>
      <c r="CQS36" s="13"/>
      <c r="CQT36" s="14"/>
      <c r="CQU36" s="15"/>
      <c r="CQV36" s="7"/>
      <c r="CQW36" s="8"/>
      <c r="CQY36" s="10"/>
      <c r="CQZ36" s="11"/>
      <c r="CRA36" s="12"/>
      <c r="CRB36" s="13"/>
      <c r="CRC36" s="14"/>
      <c r="CRD36" s="15"/>
      <c r="CRE36" s="7"/>
      <c r="CRF36" s="8"/>
      <c r="CRH36" s="10"/>
      <c r="CRI36" s="11"/>
      <c r="CRJ36" s="12"/>
      <c r="CRK36" s="13"/>
      <c r="CRL36" s="14"/>
      <c r="CRM36" s="15"/>
      <c r="CRN36" s="7"/>
      <c r="CRO36" s="8"/>
      <c r="CRQ36" s="10"/>
      <c r="CRR36" s="11"/>
      <c r="CRS36" s="12"/>
      <c r="CRT36" s="13"/>
      <c r="CRU36" s="14"/>
      <c r="CRV36" s="15"/>
      <c r="CRW36" s="7"/>
      <c r="CRX36" s="8"/>
      <c r="CRZ36" s="10"/>
      <c r="CSA36" s="11"/>
      <c r="CSB36" s="12"/>
      <c r="CSC36" s="13"/>
      <c r="CSD36" s="14"/>
      <c r="CSE36" s="15"/>
      <c r="CSF36" s="7"/>
      <c r="CSG36" s="8"/>
      <c r="CSI36" s="10"/>
      <c r="CSJ36" s="11"/>
      <c r="CSK36" s="12"/>
      <c r="CSL36" s="13"/>
      <c r="CSM36" s="14"/>
      <c r="CSN36" s="15"/>
      <c r="CSO36" s="7"/>
      <c r="CSP36" s="8"/>
      <c r="CSR36" s="10"/>
      <c r="CSS36" s="11"/>
      <c r="CST36" s="12"/>
      <c r="CSU36" s="13"/>
      <c r="CSV36" s="14"/>
      <c r="CSW36" s="15"/>
      <c r="CSX36" s="7"/>
      <c r="CSY36" s="8"/>
      <c r="CTA36" s="10"/>
      <c r="CTB36" s="11"/>
      <c r="CTC36" s="12"/>
      <c r="CTD36" s="13"/>
      <c r="CTE36" s="14"/>
      <c r="CTF36" s="15"/>
      <c r="CTG36" s="7"/>
      <c r="CTH36" s="8"/>
      <c r="CTJ36" s="10"/>
      <c r="CTK36" s="11"/>
      <c r="CTL36" s="12"/>
      <c r="CTM36" s="13"/>
      <c r="CTN36" s="14"/>
      <c r="CTO36" s="15"/>
      <c r="CTP36" s="7"/>
      <c r="CTQ36" s="8"/>
      <c r="CTS36" s="10"/>
      <c r="CTT36" s="11"/>
      <c r="CTU36" s="12"/>
      <c r="CTV36" s="13"/>
      <c r="CTW36" s="14"/>
      <c r="CTX36" s="15"/>
      <c r="CTY36" s="7"/>
      <c r="CTZ36" s="8"/>
      <c r="CUB36" s="10"/>
      <c r="CUC36" s="11"/>
      <c r="CUD36" s="12"/>
      <c r="CUE36" s="13"/>
      <c r="CUF36" s="14"/>
      <c r="CUG36" s="15"/>
      <c r="CUH36" s="7"/>
      <c r="CUI36" s="8"/>
      <c r="CUK36" s="10"/>
      <c r="CUL36" s="11"/>
      <c r="CUM36" s="12"/>
      <c r="CUN36" s="13"/>
      <c r="CUO36" s="14"/>
      <c r="CUP36" s="15"/>
      <c r="CUQ36" s="7"/>
      <c r="CUR36" s="8"/>
      <c r="CUT36" s="10"/>
      <c r="CUU36" s="11"/>
      <c r="CUV36" s="12"/>
      <c r="CUW36" s="13"/>
      <c r="CUX36" s="14"/>
      <c r="CUY36" s="15"/>
      <c r="CUZ36" s="7"/>
      <c r="CVA36" s="8"/>
      <c r="CVC36" s="10"/>
      <c r="CVD36" s="11"/>
      <c r="CVE36" s="12"/>
      <c r="CVF36" s="13"/>
      <c r="CVG36" s="14"/>
      <c r="CVH36" s="15"/>
      <c r="CVI36" s="7"/>
      <c r="CVJ36" s="8"/>
      <c r="CVL36" s="10"/>
      <c r="CVM36" s="11"/>
      <c r="CVN36" s="12"/>
      <c r="CVO36" s="13"/>
      <c r="CVP36" s="14"/>
      <c r="CVQ36" s="15"/>
      <c r="CVR36" s="7"/>
      <c r="CVS36" s="8"/>
      <c r="CVU36" s="10"/>
      <c r="CVV36" s="11"/>
      <c r="CVW36" s="12"/>
      <c r="CVX36" s="13"/>
      <c r="CVY36" s="14"/>
      <c r="CVZ36" s="15"/>
      <c r="CWA36" s="7"/>
      <c r="CWB36" s="8"/>
      <c r="CWD36" s="10"/>
      <c r="CWE36" s="11"/>
      <c r="CWF36" s="12"/>
      <c r="CWG36" s="13"/>
      <c r="CWH36" s="14"/>
      <c r="CWI36" s="15"/>
      <c r="CWJ36" s="7"/>
      <c r="CWK36" s="8"/>
      <c r="CWM36" s="10"/>
      <c r="CWN36" s="11"/>
      <c r="CWO36" s="12"/>
      <c r="CWP36" s="13"/>
      <c r="CWQ36" s="14"/>
      <c r="CWR36" s="15"/>
      <c r="CWS36" s="7"/>
      <c r="CWT36" s="8"/>
      <c r="CWV36" s="10"/>
      <c r="CWW36" s="11"/>
      <c r="CWX36" s="12"/>
      <c r="CWY36" s="13"/>
      <c r="CWZ36" s="14"/>
      <c r="CXA36" s="15"/>
      <c r="CXB36" s="7"/>
      <c r="CXC36" s="8"/>
      <c r="CXE36" s="10"/>
      <c r="CXF36" s="11"/>
      <c r="CXG36" s="12"/>
      <c r="CXH36" s="13"/>
      <c r="CXI36" s="14"/>
      <c r="CXJ36" s="15"/>
      <c r="CXK36" s="7"/>
      <c r="CXL36" s="8"/>
      <c r="CXN36" s="10"/>
      <c r="CXO36" s="11"/>
      <c r="CXP36" s="12"/>
      <c r="CXQ36" s="13"/>
      <c r="CXR36" s="14"/>
      <c r="CXS36" s="15"/>
      <c r="CXT36" s="7"/>
      <c r="CXU36" s="8"/>
      <c r="CXW36" s="10"/>
      <c r="CXX36" s="11"/>
      <c r="CXY36" s="12"/>
      <c r="CXZ36" s="13"/>
      <c r="CYA36" s="14"/>
      <c r="CYB36" s="15"/>
      <c r="CYC36" s="7"/>
      <c r="CYD36" s="8"/>
      <c r="CYF36" s="10"/>
      <c r="CYG36" s="11"/>
      <c r="CYH36" s="12"/>
      <c r="CYI36" s="13"/>
      <c r="CYJ36" s="14"/>
      <c r="CYK36" s="15"/>
      <c r="CYL36" s="7"/>
      <c r="CYM36" s="8"/>
      <c r="CYO36" s="10"/>
      <c r="CYP36" s="11"/>
      <c r="CYQ36" s="12"/>
      <c r="CYR36" s="13"/>
      <c r="CYS36" s="14"/>
      <c r="CYT36" s="15"/>
      <c r="CYU36" s="7"/>
      <c r="CYV36" s="8"/>
      <c r="CYX36" s="10"/>
      <c r="CYY36" s="11"/>
      <c r="CYZ36" s="12"/>
      <c r="CZA36" s="13"/>
      <c r="CZB36" s="14"/>
      <c r="CZC36" s="15"/>
      <c r="CZD36" s="7"/>
      <c r="CZE36" s="8"/>
      <c r="CZG36" s="10"/>
      <c r="CZH36" s="11"/>
      <c r="CZI36" s="12"/>
      <c r="CZJ36" s="13"/>
      <c r="CZK36" s="14"/>
      <c r="CZL36" s="15"/>
      <c r="CZM36" s="7"/>
      <c r="CZN36" s="8"/>
      <c r="CZP36" s="10"/>
      <c r="CZQ36" s="11"/>
      <c r="CZR36" s="12"/>
      <c r="CZS36" s="13"/>
      <c r="CZT36" s="14"/>
      <c r="CZU36" s="15"/>
      <c r="CZV36" s="7"/>
      <c r="CZW36" s="8"/>
      <c r="CZY36" s="10"/>
      <c r="CZZ36" s="11"/>
      <c r="DAA36" s="12"/>
      <c r="DAB36" s="13"/>
      <c r="DAC36" s="14"/>
      <c r="DAD36" s="15"/>
      <c r="DAE36" s="7"/>
      <c r="DAF36" s="8"/>
      <c r="DAH36" s="10"/>
      <c r="DAI36" s="11"/>
      <c r="DAJ36" s="12"/>
      <c r="DAK36" s="13"/>
      <c r="DAL36" s="14"/>
      <c r="DAM36" s="15"/>
      <c r="DAN36" s="7"/>
      <c r="DAO36" s="8"/>
      <c r="DAQ36" s="10"/>
      <c r="DAR36" s="11"/>
      <c r="DAS36" s="12"/>
      <c r="DAT36" s="13"/>
      <c r="DAU36" s="14"/>
      <c r="DAV36" s="15"/>
      <c r="DAW36" s="7"/>
      <c r="DAX36" s="8"/>
      <c r="DAZ36" s="10"/>
      <c r="DBA36" s="11"/>
      <c r="DBB36" s="12"/>
      <c r="DBC36" s="13"/>
      <c r="DBD36" s="14"/>
      <c r="DBE36" s="15"/>
      <c r="DBF36" s="7"/>
      <c r="DBG36" s="8"/>
      <c r="DBI36" s="10"/>
      <c r="DBJ36" s="11"/>
      <c r="DBK36" s="12"/>
      <c r="DBL36" s="13"/>
      <c r="DBM36" s="14"/>
      <c r="DBN36" s="15"/>
      <c r="DBO36" s="7"/>
      <c r="DBP36" s="8"/>
      <c r="DBR36" s="10"/>
      <c r="DBS36" s="11"/>
      <c r="DBT36" s="12"/>
      <c r="DBU36" s="13"/>
      <c r="DBV36" s="14"/>
      <c r="DBW36" s="15"/>
      <c r="DBX36" s="7"/>
      <c r="DBY36" s="8"/>
      <c r="DCA36" s="10"/>
      <c r="DCB36" s="11"/>
      <c r="DCC36" s="12"/>
      <c r="DCD36" s="13"/>
      <c r="DCE36" s="14"/>
      <c r="DCF36" s="15"/>
      <c r="DCG36" s="7"/>
      <c r="DCH36" s="8"/>
      <c r="DCJ36" s="10"/>
      <c r="DCK36" s="11"/>
      <c r="DCL36" s="12"/>
      <c r="DCM36" s="13"/>
      <c r="DCN36" s="14"/>
      <c r="DCO36" s="15"/>
      <c r="DCP36" s="7"/>
      <c r="DCQ36" s="8"/>
      <c r="DCS36" s="10"/>
      <c r="DCT36" s="11"/>
      <c r="DCU36" s="12"/>
      <c r="DCV36" s="13"/>
      <c r="DCW36" s="14"/>
      <c r="DCX36" s="15"/>
      <c r="DCY36" s="7"/>
      <c r="DCZ36" s="8"/>
      <c r="DDB36" s="10"/>
      <c r="DDC36" s="11"/>
      <c r="DDD36" s="12"/>
      <c r="DDE36" s="13"/>
      <c r="DDF36" s="14"/>
      <c r="DDG36" s="15"/>
      <c r="DDH36" s="7"/>
      <c r="DDI36" s="8"/>
      <c r="DDK36" s="10"/>
      <c r="DDL36" s="11"/>
      <c r="DDM36" s="12"/>
      <c r="DDN36" s="13"/>
      <c r="DDO36" s="14"/>
      <c r="DDP36" s="15"/>
      <c r="DDQ36" s="7"/>
      <c r="DDR36" s="8"/>
      <c r="DDT36" s="10"/>
      <c r="DDU36" s="11"/>
      <c r="DDV36" s="12"/>
      <c r="DDW36" s="13"/>
      <c r="DDX36" s="14"/>
      <c r="DDY36" s="15"/>
      <c r="DDZ36" s="7"/>
      <c r="DEA36" s="8"/>
      <c r="DEC36" s="10"/>
      <c r="DED36" s="11"/>
      <c r="DEE36" s="12"/>
      <c r="DEF36" s="13"/>
      <c r="DEG36" s="14"/>
      <c r="DEH36" s="15"/>
      <c r="DEI36" s="7"/>
      <c r="DEJ36" s="8"/>
      <c r="DEL36" s="10"/>
      <c r="DEM36" s="11"/>
      <c r="DEN36" s="12"/>
      <c r="DEO36" s="13"/>
      <c r="DEP36" s="14"/>
      <c r="DEQ36" s="15"/>
      <c r="DER36" s="7"/>
      <c r="DES36" s="8"/>
      <c r="DEU36" s="10"/>
      <c r="DEV36" s="11"/>
      <c r="DEW36" s="12"/>
      <c r="DEX36" s="13"/>
      <c r="DEY36" s="14"/>
      <c r="DEZ36" s="15"/>
      <c r="DFA36" s="7"/>
      <c r="DFB36" s="8"/>
      <c r="DFD36" s="10"/>
      <c r="DFE36" s="11"/>
      <c r="DFF36" s="12"/>
      <c r="DFG36" s="13"/>
      <c r="DFH36" s="14"/>
      <c r="DFI36" s="15"/>
      <c r="DFJ36" s="7"/>
      <c r="DFK36" s="8"/>
      <c r="DFM36" s="10"/>
      <c r="DFN36" s="11"/>
      <c r="DFO36" s="12"/>
      <c r="DFP36" s="13"/>
      <c r="DFQ36" s="14"/>
      <c r="DFR36" s="15"/>
      <c r="DFS36" s="7"/>
      <c r="DFT36" s="8"/>
      <c r="DFV36" s="10"/>
      <c r="DFW36" s="11"/>
      <c r="DFX36" s="12"/>
      <c r="DFY36" s="13"/>
      <c r="DFZ36" s="14"/>
      <c r="DGA36" s="15"/>
      <c r="DGB36" s="7"/>
      <c r="DGC36" s="8"/>
      <c r="DGE36" s="10"/>
      <c r="DGF36" s="11"/>
      <c r="DGG36" s="12"/>
      <c r="DGH36" s="13"/>
      <c r="DGI36" s="14"/>
      <c r="DGJ36" s="15"/>
      <c r="DGK36" s="7"/>
      <c r="DGL36" s="8"/>
      <c r="DGN36" s="10"/>
      <c r="DGO36" s="11"/>
      <c r="DGP36" s="12"/>
      <c r="DGQ36" s="13"/>
      <c r="DGR36" s="14"/>
      <c r="DGS36" s="15"/>
      <c r="DGT36" s="7"/>
      <c r="DGU36" s="8"/>
      <c r="DGW36" s="10"/>
      <c r="DGX36" s="11"/>
      <c r="DGY36" s="12"/>
      <c r="DGZ36" s="13"/>
      <c r="DHA36" s="14"/>
      <c r="DHB36" s="15"/>
      <c r="DHC36" s="7"/>
      <c r="DHD36" s="8"/>
      <c r="DHF36" s="10"/>
      <c r="DHG36" s="11"/>
      <c r="DHH36" s="12"/>
      <c r="DHI36" s="13"/>
      <c r="DHJ36" s="14"/>
      <c r="DHK36" s="15"/>
      <c r="DHL36" s="7"/>
      <c r="DHM36" s="8"/>
      <c r="DHO36" s="10"/>
      <c r="DHP36" s="11"/>
      <c r="DHQ36" s="12"/>
      <c r="DHR36" s="13"/>
      <c r="DHS36" s="14"/>
      <c r="DHT36" s="15"/>
      <c r="DHU36" s="7"/>
      <c r="DHV36" s="8"/>
      <c r="DHX36" s="10"/>
      <c r="DHY36" s="11"/>
      <c r="DHZ36" s="12"/>
      <c r="DIA36" s="13"/>
      <c r="DIB36" s="14"/>
      <c r="DIC36" s="15"/>
      <c r="DID36" s="7"/>
      <c r="DIE36" s="8"/>
      <c r="DIG36" s="10"/>
      <c r="DIH36" s="11"/>
      <c r="DII36" s="12"/>
      <c r="DIJ36" s="13"/>
      <c r="DIK36" s="14"/>
      <c r="DIL36" s="15"/>
      <c r="DIM36" s="7"/>
      <c r="DIN36" s="8"/>
      <c r="DIP36" s="10"/>
      <c r="DIQ36" s="11"/>
      <c r="DIR36" s="12"/>
      <c r="DIS36" s="13"/>
      <c r="DIT36" s="14"/>
      <c r="DIU36" s="15"/>
      <c r="DIV36" s="7"/>
      <c r="DIW36" s="8"/>
      <c r="DIY36" s="10"/>
      <c r="DIZ36" s="11"/>
      <c r="DJA36" s="12"/>
      <c r="DJB36" s="13"/>
      <c r="DJC36" s="14"/>
      <c r="DJD36" s="15"/>
      <c r="DJE36" s="7"/>
      <c r="DJF36" s="8"/>
      <c r="DJH36" s="10"/>
      <c r="DJI36" s="11"/>
      <c r="DJJ36" s="12"/>
      <c r="DJK36" s="13"/>
      <c r="DJL36" s="14"/>
      <c r="DJM36" s="15"/>
      <c r="DJN36" s="7"/>
      <c r="DJO36" s="8"/>
      <c r="DJQ36" s="10"/>
      <c r="DJR36" s="11"/>
      <c r="DJS36" s="12"/>
      <c r="DJT36" s="13"/>
      <c r="DJU36" s="14"/>
      <c r="DJV36" s="15"/>
      <c r="DJW36" s="7"/>
      <c r="DJX36" s="8"/>
      <c r="DJZ36" s="10"/>
      <c r="DKA36" s="11"/>
      <c r="DKB36" s="12"/>
      <c r="DKC36" s="13"/>
      <c r="DKD36" s="14"/>
      <c r="DKE36" s="15"/>
      <c r="DKF36" s="7"/>
      <c r="DKG36" s="8"/>
      <c r="DKI36" s="10"/>
      <c r="DKJ36" s="11"/>
      <c r="DKK36" s="12"/>
      <c r="DKL36" s="13"/>
      <c r="DKM36" s="14"/>
      <c r="DKN36" s="15"/>
      <c r="DKO36" s="7"/>
      <c r="DKP36" s="8"/>
      <c r="DKR36" s="10"/>
      <c r="DKS36" s="11"/>
      <c r="DKT36" s="12"/>
      <c r="DKU36" s="13"/>
      <c r="DKV36" s="14"/>
      <c r="DKW36" s="15"/>
      <c r="DKX36" s="7"/>
      <c r="DKY36" s="8"/>
      <c r="DLA36" s="10"/>
      <c r="DLB36" s="11"/>
      <c r="DLC36" s="12"/>
      <c r="DLD36" s="13"/>
      <c r="DLE36" s="14"/>
      <c r="DLF36" s="15"/>
      <c r="DLG36" s="7"/>
      <c r="DLH36" s="8"/>
      <c r="DLJ36" s="10"/>
      <c r="DLK36" s="11"/>
      <c r="DLL36" s="12"/>
      <c r="DLM36" s="13"/>
      <c r="DLN36" s="14"/>
      <c r="DLO36" s="15"/>
      <c r="DLP36" s="7"/>
      <c r="DLQ36" s="8"/>
      <c r="DLS36" s="10"/>
      <c r="DLT36" s="11"/>
      <c r="DLU36" s="12"/>
      <c r="DLV36" s="13"/>
      <c r="DLW36" s="14"/>
      <c r="DLX36" s="15"/>
      <c r="DLY36" s="7"/>
      <c r="DLZ36" s="8"/>
      <c r="DMB36" s="10"/>
      <c r="DMC36" s="11"/>
      <c r="DMD36" s="12"/>
      <c r="DME36" s="13"/>
      <c r="DMF36" s="14"/>
      <c r="DMG36" s="15"/>
      <c r="DMH36" s="7"/>
      <c r="DMI36" s="8"/>
      <c r="DMK36" s="10"/>
      <c r="DML36" s="11"/>
      <c r="DMM36" s="12"/>
      <c r="DMN36" s="13"/>
      <c r="DMO36" s="14"/>
      <c r="DMP36" s="15"/>
      <c r="DMQ36" s="7"/>
      <c r="DMR36" s="8"/>
      <c r="DMT36" s="10"/>
      <c r="DMU36" s="11"/>
      <c r="DMV36" s="12"/>
      <c r="DMW36" s="13"/>
      <c r="DMX36" s="14"/>
      <c r="DMY36" s="15"/>
      <c r="DMZ36" s="7"/>
      <c r="DNA36" s="8"/>
      <c r="DNC36" s="10"/>
      <c r="DND36" s="11"/>
      <c r="DNE36" s="12"/>
      <c r="DNF36" s="13"/>
      <c r="DNG36" s="14"/>
      <c r="DNH36" s="15"/>
      <c r="DNI36" s="7"/>
      <c r="DNJ36" s="8"/>
      <c r="DNL36" s="10"/>
      <c r="DNM36" s="11"/>
      <c r="DNN36" s="12"/>
      <c r="DNO36" s="13"/>
      <c r="DNP36" s="14"/>
      <c r="DNQ36" s="15"/>
      <c r="DNR36" s="7"/>
      <c r="DNS36" s="8"/>
      <c r="DNU36" s="10"/>
      <c r="DNV36" s="11"/>
      <c r="DNW36" s="12"/>
      <c r="DNX36" s="13"/>
      <c r="DNY36" s="14"/>
      <c r="DNZ36" s="15"/>
      <c r="DOA36" s="7"/>
      <c r="DOB36" s="8"/>
      <c r="DOD36" s="10"/>
      <c r="DOE36" s="11"/>
      <c r="DOF36" s="12"/>
      <c r="DOG36" s="13"/>
      <c r="DOH36" s="14"/>
      <c r="DOI36" s="15"/>
      <c r="DOJ36" s="7"/>
      <c r="DOK36" s="8"/>
      <c r="DOM36" s="10"/>
      <c r="DON36" s="11"/>
      <c r="DOO36" s="12"/>
      <c r="DOP36" s="13"/>
      <c r="DOQ36" s="14"/>
      <c r="DOR36" s="15"/>
      <c r="DOS36" s="7"/>
      <c r="DOT36" s="8"/>
      <c r="DOV36" s="10"/>
      <c r="DOW36" s="11"/>
      <c r="DOX36" s="12"/>
      <c r="DOY36" s="13"/>
      <c r="DOZ36" s="14"/>
      <c r="DPA36" s="15"/>
      <c r="DPB36" s="7"/>
      <c r="DPC36" s="8"/>
      <c r="DPE36" s="10"/>
      <c r="DPF36" s="11"/>
      <c r="DPG36" s="12"/>
      <c r="DPH36" s="13"/>
      <c r="DPI36" s="14"/>
      <c r="DPJ36" s="15"/>
      <c r="DPK36" s="7"/>
      <c r="DPL36" s="8"/>
      <c r="DPN36" s="10"/>
      <c r="DPO36" s="11"/>
      <c r="DPP36" s="12"/>
      <c r="DPQ36" s="13"/>
      <c r="DPR36" s="14"/>
      <c r="DPS36" s="15"/>
      <c r="DPT36" s="7"/>
      <c r="DPU36" s="8"/>
      <c r="DPW36" s="10"/>
      <c r="DPX36" s="11"/>
      <c r="DPY36" s="12"/>
      <c r="DPZ36" s="13"/>
      <c r="DQA36" s="14"/>
      <c r="DQB36" s="15"/>
      <c r="DQC36" s="7"/>
      <c r="DQD36" s="8"/>
      <c r="DQF36" s="10"/>
      <c r="DQG36" s="11"/>
      <c r="DQH36" s="12"/>
      <c r="DQI36" s="13"/>
      <c r="DQJ36" s="14"/>
      <c r="DQK36" s="15"/>
      <c r="DQL36" s="7"/>
      <c r="DQM36" s="8"/>
      <c r="DQO36" s="10"/>
      <c r="DQP36" s="11"/>
      <c r="DQQ36" s="12"/>
      <c r="DQR36" s="13"/>
      <c r="DQS36" s="14"/>
      <c r="DQT36" s="15"/>
      <c r="DQU36" s="7"/>
      <c r="DQV36" s="8"/>
      <c r="DQX36" s="10"/>
      <c r="DQY36" s="11"/>
      <c r="DQZ36" s="12"/>
      <c r="DRA36" s="13"/>
      <c r="DRB36" s="14"/>
      <c r="DRC36" s="15"/>
      <c r="DRD36" s="7"/>
      <c r="DRE36" s="8"/>
      <c r="DRG36" s="10"/>
      <c r="DRH36" s="11"/>
      <c r="DRI36" s="12"/>
      <c r="DRJ36" s="13"/>
      <c r="DRK36" s="14"/>
      <c r="DRL36" s="15"/>
      <c r="DRM36" s="7"/>
      <c r="DRN36" s="8"/>
      <c r="DRP36" s="10"/>
      <c r="DRQ36" s="11"/>
      <c r="DRR36" s="12"/>
      <c r="DRS36" s="13"/>
      <c r="DRT36" s="14"/>
      <c r="DRU36" s="15"/>
      <c r="DRV36" s="7"/>
      <c r="DRW36" s="8"/>
      <c r="DRY36" s="10"/>
      <c r="DRZ36" s="11"/>
      <c r="DSA36" s="12"/>
      <c r="DSB36" s="13"/>
      <c r="DSC36" s="14"/>
      <c r="DSD36" s="15"/>
      <c r="DSE36" s="7"/>
      <c r="DSF36" s="8"/>
      <c r="DSH36" s="10"/>
      <c r="DSI36" s="11"/>
      <c r="DSJ36" s="12"/>
      <c r="DSK36" s="13"/>
      <c r="DSL36" s="14"/>
      <c r="DSM36" s="15"/>
      <c r="DSN36" s="7"/>
      <c r="DSO36" s="8"/>
      <c r="DSQ36" s="10"/>
      <c r="DSR36" s="11"/>
      <c r="DSS36" s="12"/>
      <c r="DST36" s="13"/>
      <c r="DSU36" s="14"/>
      <c r="DSV36" s="15"/>
      <c r="DSW36" s="7"/>
      <c r="DSX36" s="8"/>
      <c r="DSZ36" s="10"/>
      <c r="DTA36" s="11"/>
      <c r="DTB36" s="12"/>
      <c r="DTC36" s="13"/>
      <c r="DTD36" s="14"/>
      <c r="DTE36" s="15"/>
      <c r="DTF36" s="7"/>
      <c r="DTG36" s="8"/>
      <c r="DTI36" s="10"/>
      <c r="DTJ36" s="11"/>
      <c r="DTK36" s="12"/>
      <c r="DTL36" s="13"/>
      <c r="DTM36" s="14"/>
      <c r="DTN36" s="15"/>
      <c r="DTO36" s="7"/>
      <c r="DTP36" s="8"/>
      <c r="DTR36" s="10"/>
      <c r="DTS36" s="11"/>
      <c r="DTT36" s="12"/>
      <c r="DTU36" s="13"/>
      <c r="DTV36" s="14"/>
      <c r="DTW36" s="15"/>
      <c r="DTX36" s="7"/>
      <c r="DTY36" s="8"/>
      <c r="DUA36" s="10"/>
      <c r="DUB36" s="11"/>
      <c r="DUC36" s="12"/>
      <c r="DUD36" s="13"/>
      <c r="DUE36" s="14"/>
      <c r="DUF36" s="15"/>
      <c r="DUG36" s="7"/>
      <c r="DUH36" s="8"/>
      <c r="DUJ36" s="10"/>
      <c r="DUK36" s="11"/>
      <c r="DUL36" s="12"/>
      <c r="DUM36" s="13"/>
      <c r="DUN36" s="14"/>
      <c r="DUO36" s="15"/>
      <c r="DUP36" s="7"/>
      <c r="DUQ36" s="8"/>
      <c r="DUS36" s="10"/>
      <c r="DUT36" s="11"/>
      <c r="DUU36" s="12"/>
      <c r="DUV36" s="13"/>
      <c r="DUW36" s="14"/>
      <c r="DUX36" s="15"/>
      <c r="DUY36" s="7"/>
      <c r="DUZ36" s="8"/>
      <c r="DVB36" s="10"/>
      <c r="DVC36" s="11"/>
      <c r="DVD36" s="12"/>
      <c r="DVE36" s="13"/>
      <c r="DVF36" s="14"/>
      <c r="DVG36" s="15"/>
      <c r="DVH36" s="7"/>
      <c r="DVI36" s="8"/>
      <c r="DVK36" s="10"/>
      <c r="DVL36" s="11"/>
      <c r="DVM36" s="12"/>
      <c r="DVN36" s="13"/>
      <c r="DVO36" s="14"/>
      <c r="DVP36" s="15"/>
      <c r="DVQ36" s="7"/>
      <c r="DVR36" s="8"/>
      <c r="DVT36" s="10"/>
      <c r="DVU36" s="11"/>
      <c r="DVV36" s="12"/>
      <c r="DVW36" s="13"/>
      <c r="DVX36" s="14"/>
      <c r="DVY36" s="15"/>
      <c r="DVZ36" s="7"/>
      <c r="DWA36" s="8"/>
      <c r="DWC36" s="10"/>
      <c r="DWD36" s="11"/>
      <c r="DWE36" s="12"/>
      <c r="DWF36" s="13"/>
      <c r="DWG36" s="14"/>
      <c r="DWH36" s="15"/>
      <c r="DWI36" s="7"/>
      <c r="DWJ36" s="8"/>
      <c r="DWL36" s="10"/>
      <c r="DWM36" s="11"/>
      <c r="DWN36" s="12"/>
      <c r="DWO36" s="13"/>
      <c r="DWP36" s="14"/>
      <c r="DWQ36" s="15"/>
      <c r="DWR36" s="7"/>
      <c r="DWS36" s="8"/>
      <c r="DWU36" s="10"/>
      <c r="DWV36" s="11"/>
      <c r="DWW36" s="12"/>
      <c r="DWX36" s="13"/>
      <c r="DWY36" s="14"/>
      <c r="DWZ36" s="15"/>
      <c r="DXA36" s="7"/>
      <c r="DXB36" s="8"/>
      <c r="DXD36" s="10"/>
      <c r="DXE36" s="11"/>
      <c r="DXF36" s="12"/>
      <c r="DXG36" s="13"/>
      <c r="DXH36" s="14"/>
      <c r="DXI36" s="15"/>
      <c r="DXJ36" s="7"/>
      <c r="DXK36" s="8"/>
      <c r="DXM36" s="10"/>
      <c r="DXN36" s="11"/>
      <c r="DXO36" s="12"/>
      <c r="DXP36" s="13"/>
      <c r="DXQ36" s="14"/>
      <c r="DXR36" s="15"/>
      <c r="DXS36" s="7"/>
      <c r="DXT36" s="8"/>
      <c r="DXV36" s="10"/>
      <c r="DXW36" s="11"/>
      <c r="DXX36" s="12"/>
      <c r="DXY36" s="13"/>
      <c r="DXZ36" s="14"/>
      <c r="DYA36" s="15"/>
      <c r="DYB36" s="7"/>
      <c r="DYC36" s="8"/>
      <c r="DYE36" s="10"/>
      <c r="DYF36" s="11"/>
      <c r="DYG36" s="12"/>
      <c r="DYH36" s="13"/>
      <c r="DYI36" s="14"/>
      <c r="DYJ36" s="15"/>
      <c r="DYK36" s="7"/>
      <c r="DYL36" s="8"/>
      <c r="DYN36" s="10"/>
      <c r="DYO36" s="11"/>
      <c r="DYP36" s="12"/>
      <c r="DYQ36" s="13"/>
      <c r="DYR36" s="14"/>
      <c r="DYS36" s="15"/>
      <c r="DYT36" s="7"/>
      <c r="DYU36" s="8"/>
      <c r="DYW36" s="10"/>
      <c r="DYX36" s="11"/>
      <c r="DYY36" s="12"/>
      <c r="DYZ36" s="13"/>
      <c r="DZA36" s="14"/>
      <c r="DZB36" s="15"/>
      <c r="DZC36" s="7"/>
      <c r="DZD36" s="8"/>
      <c r="DZF36" s="10"/>
      <c r="DZG36" s="11"/>
      <c r="DZH36" s="12"/>
      <c r="DZI36" s="13"/>
      <c r="DZJ36" s="14"/>
      <c r="DZK36" s="15"/>
      <c r="DZL36" s="7"/>
      <c r="DZM36" s="8"/>
      <c r="DZO36" s="10"/>
      <c r="DZP36" s="11"/>
      <c r="DZQ36" s="12"/>
      <c r="DZR36" s="13"/>
      <c r="DZS36" s="14"/>
      <c r="DZT36" s="15"/>
      <c r="DZU36" s="7"/>
      <c r="DZV36" s="8"/>
      <c r="DZX36" s="10"/>
      <c r="DZY36" s="11"/>
      <c r="DZZ36" s="12"/>
      <c r="EAA36" s="13"/>
      <c r="EAB36" s="14"/>
      <c r="EAC36" s="15"/>
      <c r="EAD36" s="7"/>
      <c r="EAE36" s="8"/>
      <c r="EAG36" s="10"/>
      <c r="EAH36" s="11"/>
      <c r="EAI36" s="12"/>
      <c r="EAJ36" s="13"/>
      <c r="EAK36" s="14"/>
      <c r="EAL36" s="15"/>
      <c r="EAM36" s="7"/>
      <c r="EAN36" s="8"/>
      <c r="EAP36" s="10"/>
      <c r="EAQ36" s="11"/>
      <c r="EAR36" s="12"/>
      <c r="EAS36" s="13"/>
      <c r="EAT36" s="14"/>
      <c r="EAU36" s="15"/>
      <c r="EAV36" s="7"/>
      <c r="EAW36" s="8"/>
      <c r="EAY36" s="10"/>
      <c r="EAZ36" s="11"/>
      <c r="EBA36" s="12"/>
      <c r="EBB36" s="13"/>
      <c r="EBC36" s="14"/>
      <c r="EBD36" s="15"/>
      <c r="EBE36" s="7"/>
      <c r="EBF36" s="8"/>
      <c r="EBH36" s="10"/>
      <c r="EBI36" s="11"/>
      <c r="EBJ36" s="12"/>
      <c r="EBK36" s="13"/>
      <c r="EBL36" s="14"/>
      <c r="EBM36" s="15"/>
      <c r="EBN36" s="7"/>
      <c r="EBO36" s="8"/>
      <c r="EBQ36" s="10"/>
      <c r="EBR36" s="11"/>
      <c r="EBS36" s="12"/>
      <c r="EBT36" s="13"/>
      <c r="EBU36" s="14"/>
      <c r="EBV36" s="15"/>
      <c r="EBW36" s="7"/>
      <c r="EBX36" s="8"/>
      <c r="EBZ36" s="10"/>
      <c r="ECA36" s="11"/>
      <c r="ECB36" s="12"/>
      <c r="ECC36" s="13"/>
      <c r="ECD36" s="14"/>
      <c r="ECE36" s="15"/>
      <c r="ECF36" s="7"/>
      <c r="ECG36" s="8"/>
      <c r="ECI36" s="10"/>
      <c r="ECJ36" s="11"/>
      <c r="ECK36" s="12"/>
      <c r="ECL36" s="13"/>
      <c r="ECM36" s="14"/>
      <c r="ECN36" s="15"/>
      <c r="ECO36" s="7"/>
      <c r="ECP36" s="8"/>
      <c r="ECR36" s="10"/>
      <c r="ECS36" s="11"/>
      <c r="ECT36" s="12"/>
      <c r="ECU36" s="13"/>
      <c r="ECV36" s="14"/>
      <c r="ECW36" s="15"/>
      <c r="ECX36" s="7"/>
      <c r="ECY36" s="8"/>
      <c r="EDA36" s="10"/>
      <c r="EDB36" s="11"/>
      <c r="EDC36" s="12"/>
      <c r="EDD36" s="13"/>
      <c r="EDE36" s="14"/>
      <c r="EDF36" s="15"/>
      <c r="EDG36" s="7"/>
      <c r="EDH36" s="8"/>
      <c r="EDJ36" s="10"/>
      <c r="EDK36" s="11"/>
      <c r="EDL36" s="12"/>
      <c r="EDM36" s="13"/>
      <c r="EDN36" s="14"/>
      <c r="EDO36" s="15"/>
      <c r="EDP36" s="7"/>
      <c r="EDQ36" s="8"/>
      <c r="EDS36" s="10"/>
      <c r="EDT36" s="11"/>
      <c r="EDU36" s="12"/>
      <c r="EDV36" s="13"/>
      <c r="EDW36" s="14"/>
      <c r="EDX36" s="15"/>
      <c r="EDY36" s="7"/>
      <c r="EDZ36" s="8"/>
      <c r="EEB36" s="10"/>
      <c r="EEC36" s="11"/>
      <c r="EED36" s="12"/>
      <c r="EEE36" s="13"/>
      <c r="EEF36" s="14"/>
      <c r="EEG36" s="15"/>
      <c r="EEH36" s="7"/>
      <c r="EEI36" s="8"/>
      <c r="EEK36" s="10"/>
      <c r="EEL36" s="11"/>
      <c r="EEM36" s="12"/>
      <c r="EEN36" s="13"/>
      <c r="EEO36" s="14"/>
      <c r="EEP36" s="15"/>
      <c r="EEQ36" s="7"/>
      <c r="EER36" s="8"/>
      <c r="EET36" s="10"/>
      <c r="EEU36" s="11"/>
      <c r="EEV36" s="12"/>
      <c r="EEW36" s="13"/>
      <c r="EEX36" s="14"/>
      <c r="EEY36" s="15"/>
      <c r="EEZ36" s="7"/>
      <c r="EFA36" s="8"/>
      <c r="EFC36" s="10"/>
      <c r="EFD36" s="11"/>
      <c r="EFE36" s="12"/>
      <c r="EFF36" s="13"/>
      <c r="EFG36" s="14"/>
      <c r="EFH36" s="15"/>
      <c r="EFI36" s="7"/>
      <c r="EFJ36" s="8"/>
      <c r="EFL36" s="10"/>
      <c r="EFM36" s="11"/>
      <c r="EFN36" s="12"/>
      <c r="EFO36" s="13"/>
      <c r="EFP36" s="14"/>
      <c r="EFQ36" s="15"/>
      <c r="EFR36" s="7"/>
      <c r="EFS36" s="8"/>
      <c r="EFU36" s="10"/>
      <c r="EFV36" s="11"/>
      <c r="EFW36" s="12"/>
      <c r="EFX36" s="13"/>
      <c r="EFY36" s="14"/>
      <c r="EFZ36" s="15"/>
      <c r="EGA36" s="7"/>
      <c r="EGB36" s="8"/>
      <c r="EGD36" s="10"/>
      <c r="EGE36" s="11"/>
      <c r="EGF36" s="12"/>
      <c r="EGG36" s="13"/>
      <c r="EGH36" s="14"/>
      <c r="EGI36" s="15"/>
      <c r="EGJ36" s="7"/>
      <c r="EGK36" s="8"/>
      <c r="EGM36" s="10"/>
      <c r="EGN36" s="11"/>
      <c r="EGO36" s="12"/>
      <c r="EGP36" s="13"/>
      <c r="EGQ36" s="14"/>
      <c r="EGR36" s="15"/>
      <c r="EGS36" s="7"/>
      <c r="EGT36" s="8"/>
      <c r="EGV36" s="10"/>
      <c r="EGW36" s="11"/>
      <c r="EGX36" s="12"/>
      <c r="EGY36" s="13"/>
      <c r="EGZ36" s="14"/>
      <c r="EHA36" s="15"/>
      <c r="EHB36" s="7"/>
      <c r="EHC36" s="8"/>
      <c r="EHE36" s="10"/>
      <c r="EHF36" s="11"/>
      <c r="EHG36" s="12"/>
      <c r="EHH36" s="13"/>
      <c r="EHI36" s="14"/>
      <c r="EHJ36" s="15"/>
      <c r="EHK36" s="7"/>
      <c r="EHL36" s="8"/>
      <c r="EHN36" s="10"/>
      <c r="EHO36" s="11"/>
      <c r="EHP36" s="12"/>
      <c r="EHQ36" s="13"/>
      <c r="EHR36" s="14"/>
      <c r="EHS36" s="15"/>
      <c r="EHT36" s="7"/>
      <c r="EHU36" s="8"/>
      <c r="EHW36" s="10"/>
      <c r="EHX36" s="11"/>
      <c r="EHY36" s="12"/>
      <c r="EHZ36" s="13"/>
      <c r="EIA36" s="14"/>
      <c r="EIB36" s="15"/>
      <c r="EIC36" s="7"/>
      <c r="EID36" s="8"/>
      <c r="EIF36" s="10"/>
      <c r="EIG36" s="11"/>
      <c r="EIH36" s="12"/>
      <c r="EII36" s="13"/>
      <c r="EIJ36" s="14"/>
      <c r="EIK36" s="15"/>
      <c r="EIL36" s="7"/>
      <c r="EIM36" s="8"/>
      <c r="EIO36" s="10"/>
      <c r="EIP36" s="11"/>
      <c r="EIQ36" s="12"/>
      <c r="EIR36" s="13"/>
      <c r="EIS36" s="14"/>
      <c r="EIT36" s="15"/>
      <c r="EIU36" s="7"/>
      <c r="EIV36" s="8"/>
      <c r="EIX36" s="10"/>
      <c r="EIY36" s="11"/>
      <c r="EIZ36" s="12"/>
      <c r="EJA36" s="13"/>
      <c r="EJB36" s="14"/>
      <c r="EJC36" s="15"/>
      <c r="EJD36" s="7"/>
      <c r="EJE36" s="8"/>
      <c r="EJG36" s="10"/>
      <c r="EJH36" s="11"/>
      <c r="EJI36" s="12"/>
      <c r="EJJ36" s="13"/>
      <c r="EJK36" s="14"/>
      <c r="EJL36" s="15"/>
      <c r="EJM36" s="7"/>
      <c r="EJN36" s="8"/>
      <c r="EJP36" s="10"/>
      <c r="EJQ36" s="11"/>
      <c r="EJR36" s="12"/>
      <c r="EJS36" s="13"/>
      <c r="EJT36" s="14"/>
      <c r="EJU36" s="15"/>
      <c r="EJV36" s="7"/>
      <c r="EJW36" s="8"/>
      <c r="EJY36" s="10"/>
      <c r="EJZ36" s="11"/>
      <c r="EKA36" s="12"/>
      <c r="EKB36" s="13"/>
      <c r="EKC36" s="14"/>
      <c r="EKD36" s="15"/>
      <c r="EKE36" s="7"/>
      <c r="EKF36" s="8"/>
      <c r="EKH36" s="10"/>
      <c r="EKI36" s="11"/>
      <c r="EKJ36" s="12"/>
      <c r="EKK36" s="13"/>
      <c r="EKL36" s="14"/>
      <c r="EKM36" s="15"/>
      <c r="EKN36" s="7"/>
      <c r="EKO36" s="8"/>
      <c r="EKQ36" s="10"/>
      <c r="EKR36" s="11"/>
      <c r="EKS36" s="12"/>
      <c r="EKT36" s="13"/>
      <c r="EKU36" s="14"/>
      <c r="EKV36" s="15"/>
      <c r="EKW36" s="7"/>
      <c r="EKX36" s="8"/>
      <c r="EKZ36" s="10"/>
      <c r="ELA36" s="11"/>
      <c r="ELB36" s="12"/>
      <c r="ELC36" s="13"/>
      <c r="ELD36" s="14"/>
      <c r="ELE36" s="15"/>
      <c r="ELF36" s="7"/>
      <c r="ELG36" s="8"/>
      <c r="ELI36" s="10"/>
      <c r="ELJ36" s="11"/>
      <c r="ELK36" s="12"/>
      <c r="ELL36" s="13"/>
      <c r="ELM36" s="14"/>
      <c r="ELN36" s="15"/>
      <c r="ELO36" s="7"/>
      <c r="ELP36" s="8"/>
      <c r="ELR36" s="10"/>
      <c r="ELS36" s="11"/>
      <c r="ELT36" s="12"/>
      <c r="ELU36" s="13"/>
      <c r="ELV36" s="14"/>
      <c r="ELW36" s="15"/>
      <c r="ELX36" s="7"/>
      <c r="ELY36" s="8"/>
      <c r="EMA36" s="10"/>
      <c r="EMB36" s="11"/>
      <c r="EMC36" s="12"/>
      <c r="EMD36" s="13"/>
      <c r="EME36" s="14"/>
      <c r="EMF36" s="15"/>
      <c r="EMG36" s="7"/>
      <c r="EMH36" s="8"/>
      <c r="EMJ36" s="10"/>
      <c r="EMK36" s="11"/>
      <c r="EML36" s="12"/>
      <c r="EMM36" s="13"/>
      <c r="EMN36" s="14"/>
      <c r="EMO36" s="15"/>
      <c r="EMP36" s="7"/>
      <c r="EMQ36" s="8"/>
      <c r="EMS36" s="10"/>
      <c r="EMT36" s="11"/>
      <c r="EMU36" s="12"/>
      <c r="EMV36" s="13"/>
      <c r="EMW36" s="14"/>
      <c r="EMX36" s="15"/>
      <c r="EMY36" s="7"/>
      <c r="EMZ36" s="8"/>
      <c r="ENB36" s="10"/>
      <c r="ENC36" s="11"/>
      <c r="END36" s="12"/>
      <c r="ENE36" s="13"/>
      <c r="ENF36" s="14"/>
      <c r="ENG36" s="15"/>
      <c r="ENH36" s="7"/>
      <c r="ENI36" s="8"/>
      <c r="ENK36" s="10"/>
      <c r="ENL36" s="11"/>
      <c r="ENM36" s="12"/>
      <c r="ENN36" s="13"/>
      <c r="ENO36" s="14"/>
      <c r="ENP36" s="15"/>
      <c r="ENQ36" s="7"/>
      <c r="ENR36" s="8"/>
      <c r="ENT36" s="10"/>
      <c r="ENU36" s="11"/>
      <c r="ENV36" s="12"/>
      <c r="ENW36" s="13"/>
      <c r="ENX36" s="14"/>
      <c r="ENY36" s="15"/>
      <c r="ENZ36" s="7"/>
      <c r="EOA36" s="8"/>
      <c r="EOC36" s="10"/>
      <c r="EOD36" s="11"/>
      <c r="EOE36" s="12"/>
      <c r="EOF36" s="13"/>
      <c r="EOG36" s="14"/>
      <c r="EOH36" s="15"/>
      <c r="EOI36" s="7"/>
      <c r="EOJ36" s="8"/>
      <c r="EOL36" s="10"/>
      <c r="EOM36" s="11"/>
      <c r="EON36" s="12"/>
      <c r="EOO36" s="13"/>
      <c r="EOP36" s="14"/>
      <c r="EOQ36" s="15"/>
      <c r="EOR36" s="7"/>
      <c r="EOS36" s="8"/>
      <c r="EOU36" s="10"/>
      <c r="EOV36" s="11"/>
      <c r="EOW36" s="12"/>
      <c r="EOX36" s="13"/>
      <c r="EOY36" s="14"/>
      <c r="EOZ36" s="15"/>
      <c r="EPA36" s="7"/>
      <c r="EPB36" s="8"/>
      <c r="EPD36" s="10"/>
      <c r="EPE36" s="11"/>
      <c r="EPF36" s="12"/>
      <c r="EPG36" s="13"/>
      <c r="EPH36" s="14"/>
      <c r="EPI36" s="15"/>
      <c r="EPJ36" s="7"/>
      <c r="EPK36" s="8"/>
      <c r="EPM36" s="10"/>
      <c r="EPN36" s="11"/>
      <c r="EPO36" s="12"/>
      <c r="EPP36" s="13"/>
      <c r="EPQ36" s="14"/>
      <c r="EPR36" s="15"/>
      <c r="EPS36" s="7"/>
      <c r="EPT36" s="8"/>
      <c r="EPV36" s="10"/>
      <c r="EPW36" s="11"/>
      <c r="EPX36" s="12"/>
      <c r="EPY36" s="13"/>
      <c r="EPZ36" s="14"/>
      <c r="EQA36" s="15"/>
      <c r="EQB36" s="7"/>
      <c r="EQC36" s="8"/>
      <c r="EQE36" s="10"/>
      <c r="EQF36" s="11"/>
      <c r="EQG36" s="12"/>
      <c r="EQH36" s="13"/>
      <c r="EQI36" s="14"/>
      <c r="EQJ36" s="15"/>
      <c r="EQK36" s="7"/>
      <c r="EQL36" s="8"/>
      <c r="EQN36" s="10"/>
      <c r="EQO36" s="11"/>
      <c r="EQP36" s="12"/>
      <c r="EQQ36" s="13"/>
      <c r="EQR36" s="14"/>
      <c r="EQS36" s="15"/>
      <c r="EQT36" s="7"/>
      <c r="EQU36" s="8"/>
      <c r="EQW36" s="10"/>
      <c r="EQX36" s="11"/>
      <c r="EQY36" s="12"/>
      <c r="EQZ36" s="13"/>
      <c r="ERA36" s="14"/>
      <c r="ERB36" s="15"/>
      <c r="ERC36" s="7"/>
      <c r="ERD36" s="8"/>
      <c r="ERF36" s="10"/>
      <c r="ERG36" s="11"/>
      <c r="ERH36" s="12"/>
      <c r="ERI36" s="13"/>
      <c r="ERJ36" s="14"/>
      <c r="ERK36" s="15"/>
      <c r="ERL36" s="7"/>
      <c r="ERM36" s="8"/>
      <c r="ERO36" s="10"/>
      <c r="ERP36" s="11"/>
      <c r="ERQ36" s="12"/>
      <c r="ERR36" s="13"/>
      <c r="ERS36" s="14"/>
      <c r="ERT36" s="15"/>
      <c r="ERU36" s="7"/>
      <c r="ERV36" s="8"/>
      <c r="ERX36" s="10"/>
      <c r="ERY36" s="11"/>
      <c r="ERZ36" s="12"/>
      <c r="ESA36" s="13"/>
      <c r="ESB36" s="14"/>
      <c r="ESC36" s="15"/>
      <c r="ESD36" s="7"/>
      <c r="ESE36" s="8"/>
      <c r="ESG36" s="10"/>
      <c r="ESH36" s="11"/>
      <c r="ESI36" s="12"/>
      <c r="ESJ36" s="13"/>
      <c r="ESK36" s="14"/>
      <c r="ESL36" s="15"/>
      <c r="ESM36" s="7"/>
      <c r="ESN36" s="8"/>
      <c r="ESP36" s="10"/>
      <c r="ESQ36" s="11"/>
      <c r="ESR36" s="12"/>
      <c r="ESS36" s="13"/>
      <c r="EST36" s="14"/>
      <c r="ESU36" s="15"/>
      <c r="ESV36" s="7"/>
      <c r="ESW36" s="8"/>
      <c r="ESY36" s="10"/>
      <c r="ESZ36" s="11"/>
      <c r="ETA36" s="12"/>
      <c r="ETB36" s="13"/>
      <c r="ETC36" s="14"/>
      <c r="ETD36" s="15"/>
      <c r="ETE36" s="7"/>
      <c r="ETF36" s="8"/>
      <c r="ETH36" s="10"/>
      <c r="ETI36" s="11"/>
      <c r="ETJ36" s="12"/>
      <c r="ETK36" s="13"/>
      <c r="ETL36" s="14"/>
      <c r="ETM36" s="15"/>
      <c r="ETN36" s="7"/>
      <c r="ETO36" s="8"/>
      <c r="ETQ36" s="10"/>
      <c r="ETR36" s="11"/>
      <c r="ETS36" s="12"/>
      <c r="ETT36" s="13"/>
      <c r="ETU36" s="14"/>
      <c r="ETV36" s="15"/>
      <c r="ETW36" s="7"/>
      <c r="ETX36" s="8"/>
      <c r="ETZ36" s="10"/>
      <c r="EUA36" s="11"/>
      <c r="EUB36" s="12"/>
      <c r="EUC36" s="13"/>
      <c r="EUD36" s="14"/>
      <c r="EUE36" s="15"/>
      <c r="EUF36" s="7"/>
      <c r="EUG36" s="8"/>
      <c r="EUI36" s="10"/>
      <c r="EUJ36" s="11"/>
      <c r="EUK36" s="12"/>
      <c r="EUL36" s="13"/>
      <c r="EUM36" s="14"/>
      <c r="EUN36" s="15"/>
      <c r="EUO36" s="7"/>
      <c r="EUP36" s="8"/>
      <c r="EUR36" s="10"/>
      <c r="EUS36" s="11"/>
      <c r="EUT36" s="12"/>
      <c r="EUU36" s="13"/>
      <c r="EUV36" s="14"/>
      <c r="EUW36" s="15"/>
      <c r="EUX36" s="7"/>
      <c r="EUY36" s="8"/>
      <c r="EVA36" s="10"/>
      <c r="EVB36" s="11"/>
      <c r="EVC36" s="12"/>
      <c r="EVD36" s="13"/>
      <c r="EVE36" s="14"/>
      <c r="EVF36" s="15"/>
      <c r="EVG36" s="7"/>
      <c r="EVH36" s="8"/>
      <c r="EVJ36" s="10"/>
      <c r="EVK36" s="11"/>
      <c r="EVL36" s="12"/>
      <c r="EVM36" s="13"/>
      <c r="EVN36" s="14"/>
      <c r="EVO36" s="15"/>
      <c r="EVP36" s="7"/>
      <c r="EVQ36" s="8"/>
      <c r="EVS36" s="10"/>
      <c r="EVT36" s="11"/>
      <c r="EVU36" s="12"/>
      <c r="EVV36" s="13"/>
      <c r="EVW36" s="14"/>
      <c r="EVX36" s="15"/>
      <c r="EVY36" s="7"/>
      <c r="EVZ36" s="8"/>
      <c r="EWB36" s="10"/>
      <c r="EWC36" s="11"/>
      <c r="EWD36" s="12"/>
      <c r="EWE36" s="13"/>
      <c r="EWF36" s="14"/>
      <c r="EWG36" s="15"/>
      <c r="EWH36" s="7"/>
      <c r="EWI36" s="8"/>
      <c r="EWK36" s="10"/>
      <c r="EWL36" s="11"/>
      <c r="EWM36" s="12"/>
      <c r="EWN36" s="13"/>
      <c r="EWO36" s="14"/>
      <c r="EWP36" s="15"/>
      <c r="EWQ36" s="7"/>
      <c r="EWR36" s="8"/>
      <c r="EWT36" s="10"/>
      <c r="EWU36" s="11"/>
      <c r="EWV36" s="12"/>
      <c r="EWW36" s="13"/>
      <c r="EWX36" s="14"/>
      <c r="EWY36" s="15"/>
      <c r="EWZ36" s="7"/>
      <c r="EXA36" s="8"/>
      <c r="EXC36" s="10"/>
      <c r="EXD36" s="11"/>
      <c r="EXE36" s="12"/>
      <c r="EXF36" s="13"/>
      <c r="EXG36" s="14"/>
      <c r="EXH36" s="15"/>
      <c r="EXI36" s="7"/>
      <c r="EXJ36" s="8"/>
      <c r="EXL36" s="10"/>
      <c r="EXM36" s="11"/>
      <c r="EXN36" s="12"/>
      <c r="EXO36" s="13"/>
      <c r="EXP36" s="14"/>
      <c r="EXQ36" s="15"/>
      <c r="EXR36" s="7"/>
      <c r="EXS36" s="8"/>
      <c r="EXU36" s="10"/>
      <c r="EXV36" s="11"/>
      <c r="EXW36" s="12"/>
      <c r="EXX36" s="13"/>
      <c r="EXY36" s="14"/>
      <c r="EXZ36" s="15"/>
      <c r="EYA36" s="7"/>
      <c r="EYB36" s="8"/>
      <c r="EYD36" s="10"/>
      <c r="EYE36" s="11"/>
      <c r="EYF36" s="12"/>
      <c r="EYG36" s="13"/>
      <c r="EYH36" s="14"/>
      <c r="EYI36" s="15"/>
      <c r="EYJ36" s="7"/>
      <c r="EYK36" s="8"/>
      <c r="EYM36" s="10"/>
      <c r="EYN36" s="11"/>
      <c r="EYO36" s="12"/>
      <c r="EYP36" s="13"/>
      <c r="EYQ36" s="14"/>
      <c r="EYR36" s="15"/>
      <c r="EYS36" s="7"/>
      <c r="EYT36" s="8"/>
      <c r="EYV36" s="10"/>
      <c r="EYW36" s="11"/>
      <c r="EYX36" s="12"/>
      <c r="EYY36" s="13"/>
      <c r="EYZ36" s="14"/>
      <c r="EZA36" s="15"/>
      <c r="EZB36" s="7"/>
      <c r="EZC36" s="8"/>
      <c r="EZE36" s="10"/>
      <c r="EZF36" s="11"/>
      <c r="EZG36" s="12"/>
      <c r="EZH36" s="13"/>
      <c r="EZI36" s="14"/>
      <c r="EZJ36" s="15"/>
      <c r="EZK36" s="7"/>
      <c r="EZL36" s="8"/>
      <c r="EZN36" s="10"/>
      <c r="EZO36" s="11"/>
      <c r="EZP36" s="12"/>
      <c r="EZQ36" s="13"/>
      <c r="EZR36" s="14"/>
      <c r="EZS36" s="15"/>
      <c r="EZT36" s="7"/>
      <c r="EZU36" s="8"/>
      <c r="EZW36" s="10"/>
      <c r="EZX36" s="11"/>
      <c r="EZY36" s="12"/>
      <c r="EZZ36" s="13"/>
      <c r="FAA36" s="14"/>
      <c r="FAB36" s="15"/>
      <c r="FAC36" s="7"/>
      <c r="FAD36" s="8"/>
      <c r="FAF36" s="10"/>
      <c r="FAG36" s="11"/>
      <c r="FAH36" s="12"/>
      <c r="FAI36" s="13"/>
      <c r="FAJ36" s="14"/>
      <c r="FAK36" s="15"/>
      <c r="FAL36" s="7"/>
      <c r="FAM36" s="8"/>
      <c r="FAO36" s="10"/>
      <c r="FAP36" s="11"/>
      <c r="FAQ36" s="12"/>
      <c r="FAR36" s="13"/>
      <c r="FAS36" s="14"/>
      <c r="FAT36" s="15"/>
      <c r="FAU36" s="7"/>
      <c r="FAV36" s="8"/>
      <c r="FAX36" s="10"/>
      <c r="FAY36" s="11"/>
      <c r="FAZ36" s="12"/>
      <c r="FBA36" s="13"/>
      <c r="FBB36" s="14"/>
      <c r="FBC36" s="15"/>
      <c r="FBD36" s="7"/>
      <c r="FBE36" s="8"/>
      <c r="FBG36" s="10"/>
      <c r="FBH36" s="11"/>
      <c r="FBI36" s="12"/>
      <c r="FBJ36" s="13"/>
      <c r="FBK36" s="14"/>
      <c r="FBL36" s="15"/>
      <c r="FBM36" s="7"/>
      <c r="FBN36" s="8"/>
      <c r="FBP36" s="10"/>
      <c r="FBQ36" s="11"/>
      <c r="FBR36" s="12"/>
      <c r="FBS36" s="13"/>
      <c r="FBT36" s="14"/>
      <c r="FBU36" s="15"/>
      <c r="FBV36" s="7"/>
      <c r="FBW36" s="8"/>
      <c r="FBY36" s="10"/>
      <c r="FBZ36" s="11"/>
      <c r="FCA36" s="12"/>
      <c r="FCB36" s="13"/>
      <c r="FCC36" s="14"/>
      <c r="FCD36" s="15"/>
      <c r="FCE36" s="7"/>
      <c r="FCF36" s="8"/>
      <c r="FCH36" s="10"/>
      <c r="FCI36" s="11"/>
      <c r="FCJ36" s="12"/>
      <c r="FCK36" s="13"/>
      <c r="FCL36" s="14"/>
      <c r="FCM36" s="15"/>
      <c r="FCN36" s="7"/>
      <c r="FCO36" s="8"/>
      <c r="FCQ36" s="10"/>
      <c r="FCR36" s="11"/>
      <c r="FCS36" s="12"/>
      <c r="FCT36" s="13"/>
      <c r="FCU36" s="14"/>
      <c r="FCV36" s="15"/>
      <c r="FCW36" s="7"/>
      <c r="FCX36" s="8"/>
      <c r="FCZ36" s="10"/>
      <c r="FDA36" s="11"/>
      <c r="FDB36" s="12"/>
      <c r="FDC36" s="13"/>
      <c r="FDD36" s="14"/>
      <c r="FDE36" s="15"/>
      <c r="FDF36" s="7"/>
      <c r="FDG36" s="8"/>
      <c r="FDI36" s="10"/>
      <c r="FDJ36" s="11"/>
      <c r="FDK36" s="12"/>
      <c r="FDL36" s="13"/>
      <c r="FDM36" s="14"/>
      <c r="FDN36" s="15"/>
      <c r="FDO36" s="7"/>
      <c r="FDP36" s="8"/>
      <c r="FDR36" s="10"/>
      <c r="FDS36" s="11"/>
      <c r="FDT36" s="12"/>
      <c r="FDU36" s="13"/>
      <c r="FDV36" s="14"/>
      <c r="FDW36" s="15"/>
      <c r="FDX36" s="7"/>
      <c r="FDY36" s="8"/>
      <c r="FEA36" s="10"/>
      <c r="FEB36" s="11"/>
      <c r="FEC36" s="12"/>
      <c r="FED36" s="13"/>
      <c r="FEE36" s="14"/>
      <c r="FEF36" s="15"/>
      <c r="FEG36" s="7"/>
      <c r="FEH36" s="8"/>
      <c r="FEJ36" s="10"/>
      <c r="FEK36" s="11"/>
      <c r="FEL36" s="12"/>
      <c r="FEM36" s="13"/>
      <c r="FEN36" s="14"/>
      <c r="FEO36" s="15"/>
      <c r="FEP36" s="7"/>
      <c r="FEQ36" s="8"/>
      <c r="FES36" s="10"/>
      <c r="FET36" s="11"/>
      <c r="FEU36" s="12"/>
      <c r="FEV36" s="13"/>
      <c r="FEW36" s="14"/>
      <c r="FEX36" s="15"/>
      <c r="FEY36" s="7"/>
      <c r="FEZ36" s="8"/>
      <c r="FFB36" s="10"/>
      <c r="FFC36" s="11"/>
      <c r="FFD36" s="12"/>
      <c r="FFE36" s="13"/>
      <c r="FFF36" s="14"/>
      <c r="FFG36" s="15"/>
      <c r="FFH36" s="7"/>
      <c r="FFI36" s="8"/>
      <c r="FFK36" s="10"/>
      <c r="FFL36" s="11"/>
      <c r="FFM36" s="12"/>
      <c r="FFN36" s="13"/>
      <c r="FFO36" s="14"/>
      <c r="FFP36" s="15"/>
      <c r="FFQ36" s="7"/>
      <c r="FFR36" s="8"/>
      <c r="FFT36" s="10"/>
      <c r="FFU36" s="11"/>
      <c r="FFV36" s="12"/>
      <c r="FFW36" s="13"/>
      <c r="FFX36" s="14"/>
      <c r="FFY36" s="15"/>
      <c r="FFZ36" s="7"/>
      <c r="FGA36" s="8"/>
      <c r="FGC36" s="10"/>
      <c r="FGD36" s="11"/>
      <c r="FGE36" s="12"/>
      <c r="FGF36" s="13"/>
      <c r="FGG36" s="14"/>
      <c r="FGH36" s="15"/>
      <c r="FGI36" s="7"/>
      <c r="FGJ36" s="8"/>
      <c r="FGL36" s="10"/>
      <c r="FGM36" s="11"/>
      <c r="FGN36" s="12"/>
      <c r="FGO36" s="13"/>
      <c r="FGP36" s="14"/>
      <c r="FGQ36" s="15"/>
      <c r="FGR36" s="7"/>
      <c r="FGS36" s="8"/>
      <c r="FGU36" s="10"/>
      <c r="FGV36" s="11"/>
      <c r="FGW36" s="12"/>
      <c r="FGX36" s="13"/>
      <c r="FGY36" s="14"/>
      <c r="FGZ36" s="15"/>
      <c r="FHA36" s="7"/>
      <c r="FHB36" s="8"/>
      <c r="FHD36" s="10"/>
      <c r="FHE36" s="11"/>
      <c r="FHF36" s="12"/>
      <c r="FHG36" s="13"/>
      <c r="FHH36" s="14"/>
      <c r="FHI36" s="15"/>
      <c r="FHJ36" s="7"/>
      <c r="FHK36" s="8"/>
      <c r="FHM36" s="10"/>
      <c r="FHN36" s="11"/>
      <c r="FHO36" s="12"/>
      <c r="FHP36" s="13"/>
      <c r="FHQ36" s="14"/>
      <c r="FHR36" s="15"/>
      <c r="FHS36" s="7"/>
      <c r="FHT36" s="8"/>
      <c r="FHV36" s="10"/>
      <c r="FHW36" s="11"/>
      <c r="FHX36" s="12"/>
      <c r="FHY36" s="13"/>
      <c r="FHZ36" s="14"/>
      <c r="FIA36" s="15"/>
      <c r="FIB36" s="7"/>
      <c r="FIC36" s="8"/>
      <c r="FIE36" s="10"/>
      <c r="FIF36" s="11"/>
      <c r="FIG36" s="12"/>
      <c r="FIH36" s="13"/>
      <c r="FII36" s="14"/>
      <c r="FIJ36" s="15"/>
      <c r="FIK36" s="7"/>
      <c r="FIL36" s="8"/>
      <c r="FIN36" s="10"/>
      <c r="FIO36" s="11"/>
      <c r="FIP36" s="12"/>
      <c r="FIQ36" s="13"/>
      <c r="FIR36" s="14"/>
      <c r="FIS36" s="15"/>
      <c r="FIT36" s="7"/>
      <c r="FIU36" s="8"/>
      <c r="FIW36" s="10"/>
      <c r="FIX36" s="11"/>
      <c r="FIY36" s="12"/>
      <c r="FIZ36" s="13"/>
      <c r="FJA36" s="14"/>
      <c r="FJB36" s="15"/>
      <c r="FJC36" s="7"/>
      <c r="FJD36" s="8"/>
      <c r="FJF36" s="10"/>
      <c r="FJG36" s="11"/>
      <c r="FJH36" s="12"/>
      <c r="FJI36" s="13"/>
      <c r="FJJ36" s="14"/>
      <c r="FJK36" s="15"/>
      <c r="FJL36" s="7"/>
      <c r="FJM36" s="8"/>
      <c r="FJO36" s="10"/>
      <c r="FJP36" s="11"/>
      <c r="FJQ36" s="12"/>
      <c r="FJR36" s="13"/>
      <c r="FJS36" s="14"/>
      <c r="FJT36" s="15"/>
      <c r="FJU36" s="7"/>
      <c r="FJV36" s="8"/>
      <c r="FJX36" s="10"/>
      <c r="FJY36" s="11"/>
      <c r="FJZ36" s="12"/>
      <c r="FKA36" s="13"/>
      <c r="FKB36" s="14"/>
      <c r="FKC36" s="15"/>
      <c r="FKD36" s="7"/>
      <c r="FKE36" s="8"/>
      <c r="FKG36" s="10"/>
      <c r="FKH36" s="11"/>
      <c r="FKI36" s="12"/>
      <c r="FKJ36" s="13"/>
      <c r="FKK36" s="14"/>
      <c r="FKL36" s="15"/>
      <c r="FKM36" s="7"/>
      <c r="FKN36" s="8"/>
      <c r="FKP36" s="10"/>
      <c r="FKQ36" s="11"/>
      <c r="FKR36" s="12"/>
      <c r="FKS36" s="13"/>
      <c r="FKT36" s="14"/>
      <c r="FKU36" s="15"/>
      <c r="FKV36" s="7"/>
      <c r="FKW36" s="8"/>
      <c r="FKY36" s="10"/>
      <c r="FKZ36" s="11"/>
      <c r="FLA36" s="12"/>
      <c r="FLB36" s="13"/>
      <c r="FLC36" s="14"/>
      <c r="FLD36" s="15"/>
      <c r="FLE36" s="7"/>
      <c r="FLF36" s="8"/>
      <c r="FLH36" s="10"/>
      <c r="FLI36" s="11"/>
      <c r="FLJ36" s="12"/>
      <c r="FLK36" s="13"/>
      <c r="FLL36" s="14"/>
      <c r="FLM36" s="15"/>
      <c r="FLN36" s="7"/>
      <c r="FLO36" s="8"/>
      <c r="FLQ36" s="10"/>
      <c r="FLR36" s="11"/>
      <c r="FLS36" s="12"/>
      <c r="FLT36" s="13"/>
      <c r="FLU36" s="14"/>
      <c r="FLV36" s="15"/>
      <c r="FLW36" s="7"/>
      <c r="FLX36" s="8"/>
      <c r="FLZ36" s="10"/>
      <c r="FMA36" s="11"/>
      <c r="FMB36" s="12"/>
      <c r="FMC36" s="13"/>
      <c r="FMD36" s="14"/>
      <c r="FME36" s="15"/>
      <c r="FMF36" s="7"/>
      <c r="FMG36" s="8"/>
      <c r="FMI36" s="10"/>
      <c r="FMJ36" s="11"/>
      <c r="FMK36" s="12"/>
      <c r="FML36" s="13"/>
      <c r="FMM36" s="14"/>
      <c r="FMN36" s="15"/>
      <c r="FMO36" s="7"/>
      <c r="FMP36" s="8"/>
      <c r="FMR36" s="10"/>
      <c r="FMS36" s="11"/>
      <c r="FMT36" s="12"/>
      <c r="FMU36" s="13"/>
      <c r="FMV36" s="14"/>
      <c r="FMW36" s="15"/>
      <c r="FMX36" s="7"/>
      <c r="FMY36" s="8"/>
      <c r="FNA36" s="10"/>
      <c r="FNB36" s="11"/>
      <c r="FNC36" s="12"/>
      <c r="FND36" s="13"/>
      <c r="FNE36" s="14"/>
      <c r="FNF36" s="15"/>
      <c r="FNG36" s="7"/>
      <c r="FNH36" s="8"/>
      <c r="FNJ36" s="10"/>
      <c r="FNK36" s="11"/>
      <c r="FNL36" s="12"/>
      <c r="FNM36" s="13"/>
      <c r="FNN36" s="14"/>
      <c r="FNO36" s="15"/>
      <c r="FNP36" s="7"/>
      <c r="FNQ36" s="8"/>
      <c r="FNS36" s="10"/>
      <c r="FNT36" s="11"/>
      <c r="FNU36" s="12"/>
      <c r="FNV36" s="13"/>
      <c r="FNW36" s="14"/>
      <c r="FNX36" s="15"/>
      <c r="FNY36" s="7"/>
      <c r="FNZ36" s="8"/>
      <c r="FOB36" s="10"/>
      <c r="FOC36" s="11"/>
      <c r="FOD36" s="12"/>
      <c r="FOE36" s="13"/>
      <c r="FOF36" s="14"/>
      <c r="FOG36" s="15"/>
      <c r="FOH36" s="7"/>
      <c r="FOI36" s="8"/>
      <c r="FOK36" s="10"/>
      <c r="FOL36" s="11"/>
      <c r="FOM36" s="12"/>
      <c r="FON36" s="13"/>
      <c r="FOO36" s="14"/>
      <c r="FOP36" s="15"/>
      <c r="FOQ36" s="7"/>
      <c r="FOR36" s="8"/>
      <c r="FOT36" s="10"/>
      <c r="FOU36" s="11"/>
      <c r="FOV36" s="12"/>
      <c r="FOW36" s="13"/>
      <c r="FOX36" s="14"/>
      <c r="FOY36" s="15"/>
      <c r="FOZ36" s="7"/>
      <c r="FPA36" s="8"/>
      <c r="FPC36" s="10"/>
      <c r="FPD36" s="11"/>
      <c r="FPE36" s="12"/>
      <c r="FPF36" s="13"/>
      <c r="FPG36" s="14"/>
      <c r="FPH36" s="15"/>
      <c r="FPI36" s="7"/>
      <c r="FPJ36" s="8"/>
      <c r="FPL36" s="10"/>
      <c r="FPM36" s="11"/>
      <c r="FPN36" s="12"/>
      <c r="FPO36" s="13"/>
      <c r="FPP36" s="14"/>
      <c r="FPQ36" s="15"/>
      <c r="FPR36" s="7"/>
      <c r="FPS36" s="8"/>
      <c r="FPU36" s="10"/>
      <c r="FPV36" s="11"/>
      <c r="FPW36" s="12"/>
      <c r="FPX36" s="13"/>
      <c r="FPY36" s="14"/>
      <c r="FPZ36" s="15"/>
      <c r="FQA36" s="7"/>
      <c r="FQB36" s="8"/>
      <c r="FQD36" s="10"/>
      <c r="FQE36" s="11"/>
      <c r="FQF36" s="12"/>
      <c r="FQG36" s="13"/>
      <c r="FQH36" s="14"/>
      <c r="FQI36" s="15"/>
      <c r="FQJ36" s="7"/>
      <c r="FQK36" s="8"/>
      <c r="FQM36" s="10"/>
      <c r="FQN36" s="11"/>
      <c r="FQO36" s="12"/>
      <c r="FQP36" s="13"/>
      <c r="FQQ36" s="14"/>
      <c r="FQR36" s="15"/>
      <c r="FQS36" s="7"/>
      <c r="FQT36" s="8"/>
      <c r="FQV36" s="10"/>
      <c r="FQW36" s="11"/>
      <c r="FQX36" s="12"/>
      <c r="FQY36" s="13"/>
      <c r="FQZ36" s="14"/>
      <c r="FRA36" s="15"/>
      <c r="FRB36" s="7"/>
      <c r="FRC36" s="8"/>
      <c r="FRE36" s="10"/>
      <c r="FRF36" s="11"/>
      <c r="FRG36" s="12"/>
      <c r="FRH36" s="13"/>
      <c r="FRI36" s="14"/>
      <c r="FRJ36" s="15"/>
      <c r="FRK36" s="7"/>
      <c r="FRL36" s="8"/>
      <c r="FRN36" s="10"/>
      <c r="FRO36" s="11"/>
      <c r="FRP36" s="12"/>
      <c r="FRQ36" s="13"/>
      <c r="FRR36" s="14"/>
      <c r="FRS36" s="15"/>
      <c r="FRT36" s="7"/>
      <c r="FRU36" s="8"/>
      <c r="FRW36" s="10"/>
      <c r="FRX36" s="11"/>
      <c r="FRY36" s="12"/>
      <c r="FRZ36" s="13"/>
      <c r="FSA36" s="14"/>
      <c r="FSB36" s="15"/>
      <c r="FSC36" s="7"/>
      <c r="FSD36" s="8"/>
      <c r="FSF36" s="10"/>
      <c r="FSG36" s="11"/>
      <c r="FSH36" s="12"/>
      <c r="FSI36" s="13"/>
      <c r="FSJ36" s="14"/>
      <c r="FSK36" s="15"/>
      <c r="FSL36" s="7"/>
      <c r="FSM36" s="8"/>
      <c r="FSO36" s="10"/>
      <c r="FSP36" s="11"/>
      <c r="FSQ36" s="12"/>
      <c r="FSR36" s="13"/>
      <c r="FSS36" s="14"/>
      <c r="FST36" s="15"/>
      <c r="FSU36" s="7"/>
      <c r="FSV36" s="8"/>
      <c r="FSX36" s="10"/>
      <c r="FSY36" s="11"/>
      <c r="FSZ36" s="12"/>
      <c r="FTA36" s="13"/>
      <c r="FTB36" s="14"/>
      <c r="FTC36" s="15"/>
      <c r="FTD36" s="7"/>
      <c r="FTE36" s="8"/>
      <c r="FTG36" s="10"/>
      <c r="FTH36" s="11"/>
      <c r="FTI36" s="12"/>
      <c r="FTJ36" s="13"/>
      <c r="FTK36" s="14"/>
      <c r="FTL36" s="15"/>
      <c r="FTM36" s="7"/>
      <c r="FTN36" s="8"/>
      <c r="FTP36" s="10"/>
      <c r="FTQ36" s="11"/>
      <c r="FTR36" s="12"/>
      <c r="FTS36" s="13"/>
      <c r="FTT36" s="14"/>
      <c r="FTU36" s="15"/>
      <c r="FTV36" s="7"/>
      <c r="FTW36" s="8"/>
      <c r="FTY36" s="10"/>
      <c r="FTZ36" s="11"/>
      <c r="FUA36" s="12"/>
      <c r="FUB36" s="13"/>
      <c r="FUC36" s="14"/>
      <c r="FUD36" s="15"/>
      <c r="FUE36" s="7"/>
      <c r="FUF36" s="8"/>
      <c r="FUH36" s="10"/>
      <c r="FUI36" s="11"/>
      <c r="FUJ36" s="12"/>
      <c r="FUK36" s="13"/>
      <c r="FUL36" s="14"/>
      <c r="FUM36" s="15"/>
      <c r="FUN36" s="7"/>
      <c r="FUO36" s="8"/>
      <c r="FUQ36" s="10"/>
      <c r="FUR36" s="11"/>
      <c r="FUS36" s="12"/>
      <c r="FUT36" s="13"/>
      <c r="FUU36" s="14"/>
      <c r="FUV36" s="15"/>
      <c r="FUW36" s="7"/>
      <c r="FUX36" s="8"/>
      <c r="FUZ36" s="10"/>
      <c r="FVA36" s="11"/>
      <c r="FVB36" s="12"/>
      <c r="FVC36" s="13"/>
      <c r="FVD36" s="14"/>
      <c r="FVE36" s="15"/>
      <c r="FVF36" s="7"/>
      <c r="FVG36" s="8"/>
      <c r="FVI36" s="10"/>
      <c r="FVJ36" s="11"/>
      <c r="FVK36" s="12"/>
      <c r="FVL36" s="13"/>
      <c r="FVM36" s="14"/>
      <c r="FVN36" s="15"/>
      <c r="FVO36" s="7"/>
      <c r="FVP36" s="8"/>
      <c r="FVR36" s="10"/>
      <c r="FVS36" s="11"/>
      <c r="FVT36" s="12"/>
      <c r="FVU36" s="13"/>
      <c r="FVV36" s="14"/>
      <c r="FVW36" s="15"/>
      <c r="FVX36" s="7"/>
      <c r="FVY36" s="8"/>
      <c r="FWA36" s="10"/>
      <c r="FWB36" s="11"/>
      <c r="FWC36" s="12"/>
      <c r="FWD36" s="13"/>
      <c r="FWE36" s="14"/>
      <c r="FWF36" s="15"/>
      <c r="FWG36" s="7"/>
      <c r="FWH36" s="8"/>
      <c r="FWJ36" s="10"/>
      <c r="FWK36" s="11"/>
      <c r="FWL36" s="12"/>
      <c r="FWM36" s="13"/>
      <c r="FWN36" s="14"/>
      <c r="FWO36" s="15"/>
      <c r="FWP36" s="7"/>
      <c r="FWQ36" s="8"/>
      <c r="FWS36" s="10"/>
      <c r="FWT36" s="11"/>
      <c r="FWU36" s="12"/>
      <c r="FWV36" s="13"/>
      <c r="FWW36" s="14"/>
      <c r="FWX36" s="15"/>
      <c r="FWY36" s="7"/>
      <c r="FWZ36" s="8"/>
      <c r="FXB36" s="10"/>
      <c r="FXC36" s="11"/>
      <c r="FXD36" s="12"/>
      <c r="FXE36" s="13"/>
      <c r="FXF36" s="14"/>
      <c r="FXG36" s="15"/>
      <c r="FXH36" s="7"/>
      <c r="FXI36" s="8"/>
      <c r="FXK36" s="10"/>
      <c r="FXL36" s="11"/>
      <c r="FXM36" s="12"/>
      <c r="FXN36" s="13"/>
      <c r="FXO36" s="14"/>
      <c r="FXP36" s="15"/>
      <c r="FXQ36" s="7"/>
      <c r="FXR36" s="8"/>
      <c r="FXT36" s="10"/>
      <c r="FXU36" s="11"/>
      <c r="FXV36" s="12"/>
      <c r="FXW36" s="13"/>
      <c r="FXX36" s="14"/>
      <c r="FXY36" s="15"/>
      <c r="FXZ36" s="7"/>
      <c r="FYA36" s="8"/>
      <c r="FYC36" s="10"/>
      <c r="FYD36" s="11"/>
      <c r="FYE36" s="12"/>
      <c r="FYF36" s="13"/>
      <c r="FYG36" s="14"/>
      <c r="FYH36" s="15"/>
      <c r="FYI36" s="7"/>
      <c r="FYJ36" s="8"/>
      <c r="FYL36" s="10"/>
      <c r="FYM36" s="11"/>
      <c r="FYN36" s="12"/>
      <c r="FYO36" s="13"/>
      <c r="FYP36" s="14"/>
      <c r="FYQ36" s="15"/>
      <c r="FYR36" s="7"/>
      <c r="FYS36" s="8"/>
      <c r="FYU36" s="10"/>
      <c r="FYV36" s="11"/>
      <c r="FYW36" s="12"/>
      <c r="FYX36" s="13"/>
      <c r="FYY36" s="14"/>
      <c r="FYZ36" s="15"/>
      <c r="FZA36" s="7"/>
      <c r="FZB36" s="8"/>
      <c r="FZD36" s="10"/>
      <c r="FZE36" s="11"/>
      <c r="FZF36" s="12"/>
      <c r="FZG36" s="13"/>
      <c r="FZH36" s="14"/>
      <c r="FZI36" s="15"/>
      <c r="FZJ36" s="7"/>
      <c r="FZK36" s="8"/>
      <c r="FZM36" s="10"/>
      <c r="FZN36" s="11"/>
      <c r="FZO36" s="12"/>
      <c r="FZP36" s="13"/>
      <c r="FZQ36" s="14"/>
      <c r="FZR36" s="15"/>
      <c r="FZS36" s="7"/>
      <c r="FZT36" s="8"/>
      <c r="FZV36" s="10"/>
      <c r="FZW36" s="11"/>
      <c r="FZX36" s="12"/>
      <c r="FZY36" s="13"/>
      <c r="FZZ36" s="14"/>
      <c r="GAA36" s="15"/>
      <c r="GAB36" s="7"/>
      <c r="GAC36" s="8"/>
      <c r="GAE36" s="10"/>
      <c r="GAF36" s="11"/>
      <c r="GAG36" s="12"/>
      <c r="GAH36" s="13"/>
      <c r="GAI36" s="14"/>
      <c r="GAJ36" s="15"/>
      <c r="GAK36" s="7"/>
      <c r="GAL36" s="8"/>
      <c r="GAN36" s="10"/>
      <c r="GAO36" s="11"/>
      <c r="GAP36" s="12"/>
      <c r="GAQ36" s="13"/>
      <c r="GAR36" s="14"/>
      <c r="GAS36" s="15"/>
      <c r="GAT36" s="7"/>
      <c r="GAU36" s="8"/>
      <c r="GAW36" s="10"/>
      <c r="GAX36" s="11"/>
      <c r="GAY36" s="12"/>
      <c r="GAZ36" s="13"/>
      <c r="GBA36" s="14"/>
      <c r="GBB36" s="15"/>
      <c r="GBC36" s="7"/>
      <c r="GBD36" s="8"/>
      <c r="GBF36" s="10"/>
      <c r="GBG36" s="11"/>
      <c r="GBH36" s="12"/>
      <c r="GBI36" s="13"/>
      <c r="GBJ36" s="14"/>
      <c r="GBK36" s="15"/>
      <c r="GBL36" s="7"/>
      <c r="GBM36" s="8"/>
      <c r="GBO36" s="10"/>
      <c r="GBP36" s="11"/>
      <c r="GBQ36" s="12"/>
      <c r="GBR36" s="13"/>
      <c r="GBS36" s="14"/>
      <c r="GBT36" s="15"/>
      <c r="GBU36" s="7"/>
      <c r="GBV36" s="8"/>
      <c r="GBX36" s="10"/>
      <c r="GBY36" s="11"/>
      <c r="GBZ36" s="12"/>
      <c r="GCA36" s="13"/>
      <c r="GCB36" s="14"/>
      <c r="GCC36" s="15"/>
      <c r="GCD36" s="7"/>
      <c r="GCE36" s="8"/>
      <c r="GCG36" s="10"/>
      <c r="GCH36" s="11"/>
      <c r="GCI36" s="12"/>
      <c r="GCJ36" s="13"/>
      <c r="GCK36" s="14"/>
      <c r="GCL36" s="15"/>
      <c r="GCM36" s="7"/>
      <c r="GCN36" s="8"/>
      <c r="GCP36" s="10"/>
      <c r="GCQ36" s="11"/>
      <c r="GCR36" s="12"/>
      <c r="GCS36" s="13"/>
      <c r="GCT36" s="14"/>
      <c r="GCU36" s="15"/>
      <c r="GCV36" s="7"/>
      <c r="GCW36" s="8"/>
      <c r="GCY36" s="10"/>
      <c r="GCZ36" s="11"/>
      <c r="GDA36" s="12"/>
      <c r="GDB36" s="13"/>
      <c r="GDC36" s="14"/>
      <c r="GDD36" s="15"/>
      <c r="GDE36" s="7"/>
      <c r="GDF36" s="8"/>
      <c r="GDH36" s="10"/>
      <c r="GDI36" s="11"/>
      <c r="GDJ36" s="12"/>
      <c r="GDK36" s="13"/>
      <c r="GDL36" s="14"/>
      <c r="GDM36" s="15"/>
      <c r="GDN36" s="7"/>
      <c r="GDO36" s="8"/>
      <c r="GDQ36" s="10"/>
      <c r="GDR36" s="11"/>
      <c r="GDS36" s="12"/>
      <c r="GDT36" s="13"/>
      <c r="GDU36" s="14"/>
      <c r="GDV36" s="15"/>
      <c r="GDW36" s="7"/>
      <c r="GDX36" s="8"/>
      <c r="GDZ36" s="10"/>
      <c r="GEA36" s="11"/>
      <c r="GEB36" s="12"/>
      <c r="GEC36" s="13"/>
      <c r="GED36" s="14"/>
      <c r="GEE36" s="15"/>
      <c r="GEF36" s="7"/>
      <c r="GEG36" s="8"/>
      <c r="GEI36" s="10"/>
      <c r="GEJ36" s="11"/>
      <c r="GEK36" s="12"/>
      <c r="GEL36" s="13"/>
      <c r="GEM36" s="14"/>
      <c r="GEN36" s="15"/>
      <c r="GEO36" s="7"/>
      <c r="GEP36" s="8"/>
      <c r="GER36" s="10"/>
      <c r="GES36" s="11"/>
      <c r="GET36" s="12"/>
      <c r="GEU36" s="13"/>
      <c r="GEV36" s="14"/>
      <c r="GEW36" s="15"/>
      <c r="GEX36" s="7"/>
      <c r="GEY36" s="8"/>
      <c r="GFA36" s="10"/>
      <c r="GFB36" s="11"/>
      <c r="GFC36" s="12"/>
      <c r="GFD36" s="13"/>
      <c r="GFE36" s="14"/>
      <c r="GFF36" s="15"/>
      <c r="GFG36" s="7"/>
      <c r="GFH36" s="8"/>
      <c r="GFJ36" s="10"/>
      <c r="GFK36" s="11"/>
      <c r="GFL36" s="12"/>
      <c r="GFM36" s="13"/>
      <c r="GFN36" s="14"/>
      <c r="GFO36" s="15"/>
      <c r="GFP36" s="7"/>
      <c r="GFQ36" s="8"/>
      <c r="GFS36" s="10"/>
      <c r="GFT36" s="11"/>
      <c r="GFU36" s="12"/>
      <c r="GFV36" s="13"/>
      <c r="GFW36" s="14"/>
      <c r="GFX36" s="15"/>
      <c r="GFY36" s="7"/>
      <c r="GFZ36" s="8"/>
      <c r="GGB36" s="10"/>
      <c r="GGC36" s="11"/>
      <c r="GGD36" s="12"/>
      <c r="GGE36" s="13"/>
      <c r="GGF36" s="14"/>
      <c r="GGG36" s="15"/>
      <c r="GGH36" s="7"/>
      <c r="GGI36" s="8"/>
      <c r="GGK36" s="10"/>
      <c r="GGL36" s="11"/>
      <c r="GGM36" s="12"/>
      <c r="GGN36" s="13"/>
      <c r="GGO36" s="14"/>
      <c r="GGP36" s="15"/>
      <c r="GGQ36" s="7"/>
      <c r="GGR36" s="8"/>
      <c r="GGT36" s="10"/>
      <c r="GGU36" s="11"/>
      <c r="GGV36" s="12"/>
      <c r="GGW36" s="13"/>
      <c r="GGX36" s="14"/>
      <c r="GGY36" s="15"/>
      <c r="GGZ36" s="7"/>
      <c r="GHA36" s="8"/>
      <c r="GHC36" s="10"/>
      <c r="GHD36" s="11"/>
      <c r="GHE36" s="12"/>
      <c r="GHF36" s="13"/>
      <c r="GHG36" s="14"/>
      <c r="GHH36" s="15"/>
      <c r="GHI36" s="7"/>
      <c r="GHJ36" s="8"/>
      <c r="GHL36" s="10"/>
      <c r="GHM36" s="11"/>
      <c r="GHN36" s="12"/>
      <c r="GHO36" s="13"/>
      <c r="GHP36" s="14"/>
      <c r="GHQ36" s="15"/>
      <c r="GHR36" s="7"/>
      <c r="GHS36" s="8"/>
      <c r="GHU36" s="10"/>
      <c r="GHV36" s="11"/>
      <c r="GHW36" s="12"/>
      <c r="GHX36" s="13"/>
      <c r="GHY36" s="14"/>
      <c r="GHZ36" s="15"/>
      <c r="GIA36" s="7"/>
      <c r="GIB36" s="8"/>
      <c r="GID36" s="10"/>
      <c r="GIE36" s="11"/>
      <c r="GIF36" s="12"/>
      <c r="GIG36" s="13"/>
      <c r="GIH36" s="14"/>
      <c r="GII36" s="15"/>
      <c r="GIJ36" s="7"/>
      <c r="GIK36" s="8"/>
      <c r="GIM36" s="10"/>
      <c r="GIN36" s="11"/>
      <c r="GIO36" s="12"/>
      <c r="GIP36" s="13"/>
      <c r="GIQ36" s="14"/>
      <c r="GIR36" s="15"/>
      <c r="GIS36" s="7"/>
      <c r="GIT36" s="8"/>
      <c r="GIV36" s="10"/>
      <c r="GIW36" s="11"/>
      <c r="GIX36" s="12"/>
      <c r="GIY36" s="13"/>
      <c r="GIZ36" s="14"/>
      <c r="GJA36" s="15"/>
      <c r="GJB36" s="7"/>
      <c r="GJC36" s="8"/>
      <c r="GJE36" s="10"/>
      <c r="GJF36" s="11"/>
      <c r="GJG36" s="12"/>
      <c r="GJH36" s="13"/>
      <c r="GJI36" s="14"/>
      <c r="GJJ36" s="15"/>
      <c r="GJK36" s="7"/>
      <c r="GJL36" s="8"/>
      <c r="GJN36" s="10"/>
      <c r="GJO36" s="11"/>
      <c r="GJP36" s="12"/>
      <c r="GJQ36" s="13"/>
      <c r="GJR36" s="14"/>
      <c r="GJS36" s="15"/>
      <c r="GJT36" s="7"/>
      <c r="GJU36" s="8"/>
      <c r="GJW36" s="10"/>
      <c r="GJX36" s="11"/>
      <c r="GJY36" s="12"/>
      <c r="GJZ36" s="13"/>
      <c r="GKA36" s="14"/>
      <c r="GKB36" s="15"/>
      <c r="GKC36" s="7"/>
      <c r="GKD36" s="8"/>
      <c r="GKF36" s="10"/>
      <c r="GKG36" s="11"/>
      <c r="GKH36" s="12"/>
      <c r="GKI36" s="13"/>
      <c r="GKJ36" s="14"/>
      <c r="GKK36" s="15"/>
      <c r="GKL36" s="7"/>
      <c r="GKM36" s="8"/>
      <c r="GKO36" s="10"/>
      <c r="GKP36" s="11"/>
      <c r="GKQ36" s="12"/>
      <c r="GKR36" s="13"/>
      <c r="GKS36" s="14"/>
      <c r="GKT36" s="15"/>
      <c r="GKU36" s="7"/>
      <c r="GKV36" s="8"/>
      <c r="GKX36" s="10"/>
      <c r="GKY36" s="11"/>
      <c r="GKZ36" s="12"/>
      <c r="GLA36" s="13"/>
      <c r="GLB36" s="14"/>
      <c r="GLC36" s="15"/>
      <c r="GLD36" s="7"/>
      <c r="GLE36" s="8"/>
      <c r="GLG36" s="10"/>
      <c r="GLH36" s="11"/>
      <c r="GLI36" s="12"/>
      <c r="GLJ36" s="13"/>
      <c r="GLK36" s="14"/>
      <c r="GLL36" s="15"/>
      <c r="GLM36" s="7"/>
      <c r="GLN36" s="8"/>
      <c r="GLP36" s="10"/>
      <c r="GLQ36" s="11"/>
      <c r="GLR36" s="12"/>
      <c r="GLS36" s="13"/>
      <c r="GLT36" s="14"/>
      <c r="GLU36" s="15"/>
      <c r="GLV36" s="7"/>
      <c r="GLW36" s="8"/>
      <c r="GLY36" s="10"/>
      <c r="GLZ36" s="11"/>
      <c r="GMA36" s="12"/>
      <c r="GMB36" s="13"/>
      <c r="GMC36" s="14"/>
      <c r="GMD36" s="15"/>
      <c r="GME36" s="7"/>
      <c r="GMF36" s="8"/>
      <c r="GMH36" s="10"/>
      <c r="GMI36" s="11"/>
      <c r="GMJ36" s="12"/>
      <c r="GMK36" s="13"/>
      <c r="GML36" s="14"/>
      <c r="GMM36" s="15"/>
      <c r="GMN36" s="7"/>
      <c r="GMO36" s="8"/>
      <c r="GMQ36" s="10"/>
      <c r="GMR36" s="11"/>
      <c r="GMS36" s="12"/>
      <c r="GMT36" s="13"/>
      <c r="GMU36" s="14"/>
      <c r="GMV36" s="15"/>
      <c r="GMW36" s="7"/>
      <c r="GMX36" s="8"/>
      <c r="GMZ36" s="10"/>
      <c r="GNA36" s="11"/>
      <c r="GNB36" s="12"/>
      <c r="GNC36" s="13"/>
      <c r="GND36" s="14"/>
      <c r="GNE36" s="15"/>
      <c r="GNF36" s="7"/>
      <c r="GNG36" s="8"/>
      <c r="GNI36" s="10"/>
      <c r="GNJ36" s="11"/>
      <c r="GNK36" s="12"/>
      <c r="GNL36" s="13"/>
      <c r="GNM36" s="14"/>
      <c r="GNN36" s="15"/>
      <c r="GNO36" s="7"/>
      <c r="GNP36" s="8"/>
      <c r="GNR36" s="10"/>
      <c r="GNS36" s="11"/>
      <c r="GNT36" s="12"/>
      <c r="GNU36" s="13"/>
      <c r="GNV36" s="14"/>
      <c r="GNW36" s="15"/>
      <c r="GNX36" s="7"/>
      <c r="GNY36" s="8"/>
      <c r="GOA36" s="10"/>
      <c r="GOB36" s="11"/>
      <c r="GOC36" s="12"/>
      <c r="GOD36" s="13"/>
      <c r="GOE36" s="14"/>
      <c r="GOF36" s="15"/>
      <c r="GOG36" s="7"/>
      <c r="GOH36" s="8"/>
      <c r="GOJ36" s="10"/>
      <c r="GOK36" s="11"/>
      <c r="GOL36" s="12"/>
      <c r="GOM36" s="13"/>
      <c r="GON36" s="14"/>
      <c r="GOO36" s="15"/>
      <c r="GOP36" s="7"/>
      <c r="GOQ36" s="8"/>
      <c r="GOS36" s="10"/>
      <c r="GOT36" s="11"/>
      <c r="GOU36" s="12"/>
      <c r="GOV36" s="13"/>
      <c r="GOW36" s="14"/>
      <c r="GOX36" s="15"/>
      <c r="GOY36" s="7"/>
      <c r="GOZ36" s="8"/>
      <c r="GPB36" s="10"/>
      <c r="GPC36" s="11"/>
      <c r="GPD36" s="12"/>
      <c r="GPE36" s="13"/>
      <c r="GPF36" s="14"/>
      <c r="GPG36" s="15"/>
      <c r="GPH36" s="7"/>
      <c r="GPI36" s="8"/>
      <c r="GPK36" s="10"/>
      <c r="GPL36" s="11"/>
      <c r="GPM36" s="12"/>
      <c r="GPN36" s="13"/>
      <c r="GPO36" s="14"/>
      <c r="GPP36" s="15"/>
      <c r="GPQ36" s="7"/>
      <c r="GPR36" s="8"/>
      <c r="GPT36" s="10"/>
      <c r="GPU36" s="11"/>
      <c r="GPV36" s="12"/>
      <c r="GPW36" s="13"/>
      <c r="GPX36" s="14"/>
      <c r="GPY36" s="15"/>
      <c r="GPZ36" s="7"/>
      <c r="GQA36" s="8"/>
      <c r="GQC36" s="10"/>
      <c r="GQD36" s="11"/>
      <c r="GQE36" s="12"/>
      <c r="GQF36" s="13"/>
      <c r="GQG36" s="14"/>
      <c r="GQH36" s="15"/>
      <c r="GQI36" s="7"/>
      <c r="GQJ36" s="8"/>
      <c r="GQL36" s="10"/>
      <c r="GQM36" s="11"/>
      <c r="GQN36" s="12"/>
      <c r="GQO36" s="13"/>
      <c r="GQP36" s="14"/>
      <c r="GQQ36" s="15"/>
      <c r="GQR36" s="7"/>
      <c r="GQS36" s="8"/>
      <c r="GQU36" s="10"/>
      <c r="GQV36" s="11"/>
      <c r="GQW36" s="12"/>
      <c r="GQX36" s="13"/>
      <c r="GQY36" s="14"/>
      <c r="GQZ36" s="15"/>
      <c r="GRA36" s="7"/>
      <c r="GRB36" s="8"/>
      <c r="GRD36" s="10"/>
      <c r="GRE36" s="11"/>
      <c r="GRF36" s="12"/>
      <c r="GRG36" s="13"/>
      <c r="GRH36" s="14"/>
      <c r="GRI36" s="15"/>
      <c r="GRJ36" s="7"/>
      <c r="GRK36" s="8"/>
      <c r="GRM36" s="10"/>
      <c r="GRN36" s="11"/>
      <c r="GRO36" s="12"/>
      <c r="GRP36" s="13"/>
      <c r="GRQ36" s="14"/>
      <c r="GRR36" s="15"/>
      <c r="GRS36" s="7"/>
      <c r="GRT36" s="8"/>
      <c r="GRV36" s="10"/>
      <c r="GRW36" s="11"/>
      <c r="GRX36" s="12"/>
      <c r="GRY36" s="13"/>
      <c r="GRZ36" s="14"/>
      <c r="GSA36" s="15"/>
      <c r="GSB36" s="7"/>
      <c r="GSC36" s="8"/>
      <c r="GSE36" s="10"/>
      <c r="GSF36" s="11"/>
      <c r="GSG36" s="12"/>
      <c r="GSH36" s="13"/>
      <c r="GSI36" s="14"/>
      <c r="GSJ36" s="15"/>
      <c r="GSK36" s="7"/>
      <c r="GSL36" s="8"/>
      <c r="GSN36" s="10"/>
      <c r="GSO36" s="11"/>
      <c r="GSP36" s="12"/>
      <c r="GSQ36" s="13"/>
      <c r="GSR36" s="14"/>
      <c r="GSS36" s="15"/>
      <c r="GST36" s="7"/>
      <c r="GSU36" s="8"/>
      <c r="GSW36" s="10"/>
      <c r="GSX36" s="11"/>
      <c r="GSY36" s="12"/>
      <c r="GSZ36" s="13"/>
      <c r="GTA36" s="14"/>
      <c r="GTB36" s="15"/>
      <c r="GTC36" s="7"/>
      <c r="GTD36" s="8"/>
      <c r="GTF36" s="10"/>
      <c r="GTG36" s="11"/>
      <c r="GTH36" s="12"/>
      <c r="GTI36" s="13"/>
      <c r="GTJ36" s="14"/>
      <c r="GTK36" s="15"/>
      <c r="GTL36" s="7"/>
      <c r="GTM36" s="8"/>
      <c r="GTO36" s="10"/>
      <c r="GTP36" s="11"/>
      <c r="GTQ36" s="12"/>
      <c r="GTR36" s="13"/>
      <c r="GTS36" s="14"/>
      <c r="GTT36" s="15"/>
      <c r="GTU36" s="7"/>
      <c r="GTV36" s="8"/>
      <c r="GTX36" s="10"/>
      <c r="GTY36" s="11"/>
      <c r="GTZ36" s="12"/>
      <c r="GUA36" s="13"/>
      <c r="GUB36" s="14"/>
      <c r="GUC36" s="15"/>
      <c r="GUD36" s="7"/>
      <c r="GUE36" s="8"/>
      <c r="GUG36" s="10"/>
      <c r="GUH36" s="11"/>
      <c r="GUI36" s="12"/>
      <c r="GUJ36" s="13"/>
      <c r="GUK36" s="14"/>
      <c r="GUL36" s="15"/>
      <c r="GUM36" s="7"/>
      <c r="GUN36" s="8"/>
      <c r="GUP36" s="10"/>
      <c r="GUQ36" s="11"/>
      <c r="GUR36" s="12"/>
      <c r="GUS36" s="13"/>
      <c r="GUT36" s="14"/>
      <c r="GUU36" s="15"/>
      <c r="GUV36" s="7"/>
      <c r="GUW36" s="8"/>
      <c r="GUY36" s="10"/>
      <c r="GUZ36" s="11"/>
      <c r="GVA36" s="12"/>
      <c r="GVB36" s="13"/>
      <c r="GVC36" s="14"/>
      <c r="GVD36" s="15"/>
      <c r="GVE36" s="7"/>
      <c r="GVF36" s="8"/>
      <c r="GVH36" s="10"/>
      <c r="GVI36" s="11"/>
      <c r="GVJ36" s="12"/>
      <c r="GVK36" s="13"/>
      <c r="GVL36" s="14"/>
      <c r="GVM36" s="15"/>
      <c r="GVN36" s="7"/>
      <c r="GVO36" s="8"/>
      <c r="GVQ36" s="10"/>
      <c r="GVR36" s="11"/>
      <c r="GVS36" s="12"/>
      <c r="GVT36" s="13"/>
      <c r="GVU36" s="14"/>
      <c r="GVV36" s="15"/>
      <c r="GVW36" s="7"/>
      <c r="GVX36" s="8"/>
      <c r="GVZ36" s="10"/>
      <c r="GWA36" s="11"/>
      <c r="GWB36" s="12"/>
      <c r="GWC36" s="13"/>
      <c r="GWD36" s="14"/>
      <c r="GWE36" s="15"/>
      <c r="GWF36" s="7"/>
      <c r="GWG36" s="8"/>
      <c r="GWI36" s="10"/>
      <c r="GWJ36" s="11"/>
      <c r="GWK36" s="12"/>
      <c r="GWL36" s="13"/>
      <c r="GWM36" s="14"/>
      <c r="GWN36" s="15"/>
      <c r="GWO36" s="7"/>
      <c r="GWP36" s="8"/>
      <c r="GWR36" s="10"/>
      <c r="GWS36" s="11"/>
      <c r="GWT36" s="12"/>
      <c r="GWU36" s="13"/>
      <c r="GWV36" s="14"/>
      <c r="GWW36" s="15"/>
      <c r="GWX36" s="7"/>
      <c r="GWY36" s="8"/>
      <c r="GXA36" s="10"/>
      <c r="GXB36" s="11"/>
      <c r="GXC36" s="12"/>
      <c r="GXD36" s="13"/>
      <c r="GXE36" s="14"/>
      <c r="GXF36" s="15"/>
      <c r="GXG36" s="7"/>
      <c r="GXH36" s="8"/>
      <c r="GXJ36" s="10"/>
      <c r="GXK36" s="11"/>
      <c r="GXL36" s="12"/>
      <c r="GXM36" s="13"/>
      <c r="GXN36" s="14"/>
      <c r="GXO36" s="15"/>
      <c r="GXP36" s="7"/>
      <c r="GXQ36" s="8"/>
      <c r="GXS36" s="10"/>
      <c r="GXT36" s="11"/>
      <c r="GXU36" s="12"/>
      <c r="GXV36" s="13"/>
      <c r="GXW36" s="14"/>
      <c r="GXX36" s="15"/>
      <c r="GXY36" s="7"/>
      <c r="GXZ36" s="8"/>
      <c r="GYB36" s="10"/>
      <c r="GYC36" s="11"/>
      <c r="GYD36" s="12"/>
      <c r="GYE36" s="13"/>
      <c r="GYF36" s="14"/>
      <c r="GYG36" s="15"/>
      <c r="GYH36" s="7"/>
      <c r="GYI36" s="8"/>
      <c r="GYK36" s="10"/>
      <c r="GYL36" s="11"/>
      <c r="GYM36" s="12"/>
      <c r="GYN36" s="13"/>
      <c r="GYO36" s="14"/>
      <c r="GYP36" s="15"/>
      <c r="GYQ36" s="7"/>
      <c r="GYR36" s="8"/>
      <c r="GYT36" s="10"/>
      <c r="GYU36" s="11"/>
      <c r="GYV36" s="12"/>
      <c r="GYW36" s="13"/>
      <c r="GYX36" s="14"/>
      <c r="GYY36" s="15"/>
      <c r="GYZ36" s="7"/>
      <c r="GZA36" s="8"/>
      <c r="GZC36" s="10"/>
      <c r="GZD36" s="11"/>
      <c r="GZE36" s="12"/>
      <c r="GZF36" s="13"/>
      <c r="GZG36" s="14"/>
      <c r="GZH36" s="15"/>
      <c r="GZI36" s="7"/>
      <c r="GZJ36" s="8"/>
      <c r="GZL36" s="10"/>
      <c r="GZM36" s="11"/>
      <c r="GZN36" s="12"/>
      <c r="GZO36" s="13"/>
      <c r="GZP36" s="14"/>
      <c r="GZQ36" s="15"/>
      <c r="GZR36" s="7"/>
      <c r="GZS36" s="8"/>
      <c r="GZU36" s="10"/>
      <c r="GZV36" s="11"/>
      <c r="GZW36" s="12"/>
      <c r="GZX36" s="13"/>
      <c r="GZY36" s="14"/>
      <c r="GZZ36" s="15"/>
      <c r="HAA36" s="7"/>
      <c r="HAB36" s="8"/>
      <c r="HAD36" s="10"/>
      <c r="HAE36" s="11"/>
      <c r="HAF36" s="12"/>
      <c r="HAG36" s="13"/>
      <c r="HAH36" s="14"/>
      <c r="HAI36" s="15"/>
      <c r="HAJ36" s="7"/>
      <c r="HAK36" s="8"/>
      <c r="HAM36" s="10"/>
      <c r="HAN36" s="11"/>
      <c r="HAO36" s="12"/>
      <c r="HAP36" s="13"/>
      <c r="HAQ36" s="14"/>
      <c r="HAR36" s="15"/>
      <c r="HAS36" s="7"/>
      <c r="HAT36" s="8"/>
      <c r="HAV36" s="10"/>
      <c r="HAW36" s="11"/>
      <c r="HAX36" s="12"/>
      <c r="HAY36" s="13"/>
      <c r="HAZ36" s="14"/>
      <c r="HBA36" s="15"/>
      <c r="HBB36" s="7"/>
      <c r="HBC36" s="8"/>
      <c r="HBE36" s="10"/>
      <c r="HBF36" s="11"/>
      <c r="HBG36" s="12"/>
      <c r="HBH36" s="13"/>
      <c r="HBI36" s="14"/>
      <c r="HBJ36" s="15"/>
      <c r="HBK36" s="7"/>
      <c r="HBL36" s="8"/>
      <c r="HBN36" s="10"/>
      <c r="HBO36" s="11"/>
      <c r="HBP36" s="12"/>
      <c r="HBQ36" s="13"/>
      <c r="HBR36" s="14"/>
      <c r="HBS36" s="15"/>
      <c r="HBT36" s="7"/>
      <c r="HBU36" s="8"/>
      <c r="HBW36" s="10"/>
      <c r="HBX36" s="11"/>
      <c r="HBY36" s="12"/>
      <c r="HBZ36" s="13"/>
      <c r="HCA36" s="14"/>
      <c r="HCB36" s="15"/>
      <c r="HCC36" s="7"/>
      <c r="HCD36" s="8"/>
      <c r="HCF36" s="10"/>
      <c r="HCG36" s="11"/>
      <c r="HCH36" s="12"/>
      <c r="HCI36" s="13"/>
      <c r="HCJ36" s="14"/>
      <c r="HCK36" s="15"/>
      <c r="HCL36" s="7"/>
      <c r="HCM36" s="8"/>
      <c r="HCO36" s="10"/>
      <c r="HCP36" s="11"/>
      <c r="HCQ36" s="12"/>
      <c r="HCR36" s="13"/>
      <c r="HCS36" s="14"/>
      <c r="HCT36" s="15"/>
      <c r="HCU36" s="7"/>
      <c r="HCV36" s="8"/>
      <c r="HCX36" s="10"/>
      <c r="HCY36" s="11"/>
      <c r="HCZ36" s="12"/>
      <c r="HDA36" s="13"/>
      <c r="HDB36" s="14"/>
      <c r="HDC36" s="15"/>
      <c r="HDD36" s="7"/>
      <c r="HDE36" s="8"/>
      <c r="HDG36" s="10"/>
      <c r="HDH36" s="11"/>
      <c r="HDI36" s="12"/>
      <c r="HDJ36" s="13"/>
      <c r="HDK36" s="14"/>
      <c r="HDL36" s="15"/>
      <c r="HDM36" s="7"/>
      <c r="HDN36" s="8"/>
      <c r="HDP36" s="10"/>
      <c r="HDQ36" s="11"/>
      <c r="HDR36" s="12"/>
      <c r="HDS36" s="13"/>
      <c r="HDT36" s="14"/>
      <c r="HDU36" s="15"/>
      <c r="HDV36" s="7"/>
      <c r="HDW36" s="8"/>
      <c r="HDY36" s="10"/>
      <c r="HDZ36" s="11"/>
      <c r="HEA36" s="12"/>
      <c r="HEB36" s="13"/>
      <c r="HEC36" s="14"/>
      <c r="HED36" s="15"/>
      <c r="HEE36" s="7"/>
      <c r="HEF36" s="8"/>
      <c r="HEH36" s="10"/>
      <c r="HEI36" s="11"/>
      <c r="HEJ36" s="12"/>
      <c r="HEK36" s="13"/>
      <c r="HEL36" s="14"/>
      <c r="HEM36" s="15"/>
      <c r="HEN36" s="7"/>
      <c r="HEO36" s="8"/>
      <c r="HEQ36" s="10"/>
      <c r="HER36" s="11"/>
      <c r="HES36" s="12"/>
      <c r="HET36" s="13"/>
      <c r="HEU36" s="14"/>
      <c r="HEV36" s="15"/>
      <c r="HEW36" s="7"/>
      <c r="HEX36" s="8"/>
      <c r="HEZ36" s="10"/>
      <c r="HFA36" s="11"/>
      <c r="HFB36" s="12"/>
      <c r="HFC36" s="13"/>
      <c r="HFD36" s="14"/>
      <c r="HFE36" s="15"/>
      <c r="HFF36" s="7"/>
      <c r="HFG36" s="8"/>
      <c r="HFI36" s="10"/>
      <c r="HFJ36" s="11"/>
      <c r="HFK36" s="12"/>
      <c r="HFL36" s="13"/>
      <c r="HFM36" s="14"/>
      <c r="HFN36" s="15"/>
      <c r="HFO36" s="7"/>
      <c r="HFP36" s="8"/>
      <c r="HFR36" s="10"/>
      <c r="HFS36" s="11"/>
      <c r="HFT36" s="12"/>
      <c r="HFU36" s="13"/>
      <c r="HFV36" s="14"/>
      <c r="HFW36" s="15"/>
      <c r="HFX36" s="7"/>
      <c r="HFY36" s="8"/>
      <c r="HGA36" s="10"/>
      <c r="HGB36" s="11"/>
      <c r="HGC36" s="12"/>
      <c r="HGD36" s="13"/>
      <c r="HGE36" s="14"/>
      <c r="HGF36" s="15"/>
      <c r="HGG36" s="7"/>
      <c r="HGH36" s="8"/>
      <c r="HGJ36" s="10"/>
      <c r="HGK36" s="11"/>
      <c r="HGL36" s="12"/>
      <c r="HGM36" s="13"/>
      <c r="HGN36" s="14"/>
      <c r="HGO36" s="15"/>
      <c r="HGP36" s="7"/>
      <c r="HGQ36" s="8"/>
      <c r="HGS36" s="10"/>
      <c r="HGT36" s="11"/>
      <c r="HGU36" s="12"/>
      <c r="HGV36" s="13"/>
      <c r="HGW36" s="14"/>
      <c r="HGX36" s="15"/>
      <c r="HGY36" s="7"/>
      <c r="HGZ36" s="8"/>
      <c r="HHB36" s="10"/>
      <c r="HHC36" s="11"/>
      <c r="HHD36" s="12"/>
      <c r="HHE36" s="13"/>
      <c r="HHF36" s="14"/>
      <c r="HHG36" s="15"/>
      <c r="HHH36" s="7"/>
      <c r="HHI36" s="8"/>
      <c r="HHK36" s="10"/>
      <c r="HHL36" s="11"/>
      <c r="HHM36" s="12"/>
      <c r="HHN36" s="13"/>
      <c r="HHO36" s="14"/>
      <c r="HHP36" s="15"/>
      <c r="HHQ36" s="7"/>
      <c r="HHR36" s="8"/>
      <c r="HHT36" s="10"/>
      <c r="HHU36" s="11"/>
      <c r="HHV36" s="12"/>
      <c r="HHW36" s="13"/>
      <c r="HHX36" s="14"/>
      <c r="HHY36" s="15"/>
      <c r="HHZ36" s="7"/>
      <c r="HIA36" s="8"/>
      <c r="HIC36" s="10"/>
      <c r="HID36" s="11"/>
      <c r="HIE36" s="12"/>
      <c r="HIF36" s="13"/>
      <c r="HIG36" s="14"/>
      <c r="HIH36" s="15"/>
      <c r="HII36" s="7"/>
      <c r="HIJ36" s="8"/>
      <c r="HIL36" s="10"/>
      <c r="HIM36" s="11"/>
      <c r="HIN36" s="12"/>
      <c r="HIO36" s="13"/>
      <c r="HIP36" s="14"/>
      <c r="HIQ36" s="15"/>
      <c r="HIR36" s="7"/>
      <c r="HIS36" s="8"/>
      <c r="HIU36" s="10"/>
      <c r="HIV36" s="11"/>
      <c r="HIW36" s="12"/>
      <c r="HIX36" s="13"/>
      <c r="HIY36" s="14"/>
      <c r="HIZ36" s="15"/>
      <c r="HJA36" s="7"/>
      <c r="HJB36" s="8"/>
      <c r="HJD36" s="10"/>
      <c r="HJE36" s="11"/>
      <c r="HJF36" s="12"/>
      <c r="HJG36" s="13"/>
      <c r="HJH36" s="14"/>
      <c r="HJI36" s="15"/>
      <c r="HJJ36" s="7"/>
      <c r="HJK36" s="8"/>
      <c r="HJM36" s="10"/>
      <c r="HJN36" s="11"/>
      <c r="HJO36" s="12"/>
      <c r="HJP36" s="13"/>
      <c r="HJQ36" s="14"/>
      <c r="HJR36" s="15"/>
      <c r="HJS36" s="7"/>
      <c r="HJT36" s="8"/>
      <c r="HJV36" s="10"/>
      <c r="HJW36" s="11"/>
      <c r="HJX36" s="12"/>
      <c r="HJY36" s="13"/>
      <c r="HJZ36" s="14"/>
      <c r="HKA36" s="15"/>
      <c r="HKB36" s="7"/>
      <c r="HKC36" s="8"/>
      <c r="HKE36" s="10"/>
      <c r="HKF36" s="11"/>
      <c r="HKG36" s="12"/>
      <c r="HKH36" s="13"/>
      <c r="HKI36" s="14"/>
      <c r="HKJ36" s="15"/>
      <c r="HKK36" s="7"/>
      <c r="HKL36" s="8"/>
      <c r="HKN36" s="10"/>
      <c r="HKO36" s="11"/>
      <c r="HKP36" s="12"/>
      <c r="HKQ36" s="13"/>
      <c r="HKR36" s="14"/>
      <c r="HKS36" s="15"/>
      <c r="HKT36" s="7"/>
      <c r="HKU36" s="8"/>
      <c r="HKW36" s="10"/>
      <c r="HKX36" s="11"/>
      <c r="HKY36" s="12"/>
      <c r="HKZ36" s="13"/>
      <c r="HLA36" s="14"/>
      <c r="HLB36" s="15"/>
      <c r="HLC36" s="7"/>
      <c r="HLD36" s="8"/>
      <c r="HLF36" s="10"/>
      <c r="HLG36" s="11"/>
      <c r="HLH36" s="12"/>
      <c r="HLI36" s="13"/>
      <c r="HLJ36" s="14"/>
      <c r="HLK36" s="15"/>
      <c r="HLL36" s="7"/>
      <c r="HLM36" s="8"/>
      <c r="HLO36" s="10"/>
      <c r="HLP36" s="11"/>
      <c r="HLQ36" s="12"/>
      <c r="HLR36" s="13"/>
      <c r="HLS36" s="14"/>
      <c r="HLT36" s="15"/>
      <c r="HLU36" s="7"/>
      <c r="HLV36" s="8"/>
      <c r="HLX36" s="10"/>
      <c r="HLY36" s="11"/>
      <c r="HLZ36" s="12"/>
      <c r="HMA36" s="13"/>
      <c r="HMB36" s="14"/>
      <c r="HMC36" s="15"/>
      <c r="HMD36" s="7"/>
      <c r="HME36" s="8"/>
      <c r="HMG36" s="10"/>
      <c r="HMH36" s="11"/>
      <c r="HMI36" s="12"/>
      <c r="HMJ36" s="13"/>
      <c r="HMK36" s="14"/>
      <c r="HML36" s="15"/>
      <c r="HMM36" s="7"/>
      <c r="HMN36" s="8"/>
      <c r="HMP36" s="10"/>
      <c r="HMQ36" s="11"/>
      <c r="HMR36" s="12"/>
      <c r="HMS36" s="13"/>
      <c r="HMT36" s="14"/>
      <c r="HMU36" s="15"/>
      <c r="HMV36" s="7"/>
      <c r="HMW36" s="8"/>
      <c r="HMY36" s="10"/>
      <c r="HMZ36" s="11"/>
      <c r="HNA36" s="12"/>
      <c r="HNB36" s="13"/>
      <c r="HNC36" s="14"/>
      <c r="HND36" s="15"/>
      <c r="HNE36" s="7"/>
      <c r="HNF36" s="8"/>
      <c r="HNH36" s="10"/>
      <c r="HNI36" s="11"/>
      <c r="HNJ36" s="12"/>
      <c r="HNK36" s="13"/>
      <c r="HNL36" s="14"/>
      <c r="HNM36" s="15"/>
      <c r="HNN36" s="7"/>
      <c r="HNO36" s="8"/>
      <c r="HNQ36" s="10"/>
      <c r="HNR36" s="11"/>
      <c r="HNS36" s="12"/>
      <c r="HNT36" s="13"/>
      <c r="HNU36" s="14"/>
      <c r="HNV36" s="15"/>
      <c r="HNW36" s="7"/>
      <c r="HNX36" s="8"/>
      <c r="HNZ36" s="10"/>
      <c r="HOA36" s="11"/>
      <c r="HOB36" s="12"/>
      <c r="HOC36" s="13"/>
      <c r="HOD36" s="14"/>
      <c r="HOE36" s="15"/>
      <c r="HOF36" s="7"/>
      <c r="HOG36" s="8"/>
      <c r="HOI36" s="10"/>
      <c r="HOJ36" s="11"/>
      <c r="HOK36" s="12"/>
      <c r="HOL36" s="13"/>
      <c r="HOM36" s="14"/>
      <c r="HON36" s="15"/>
      <c r="HOO36" s="7"/>
      <c r="HOP36" s="8"/>
      <c r="HOR36" s="10"/>
      <c r="HOS36" s="11"/>
      <c r="HOT36" s="12"/>
      <c r="HOU36" s="13"/>
      <c r="HOV36" s="14"/>
      <c r="HOW36" s="15"/>
      <c r="HOX36" s="7"/>
      <c r="HOY36" s="8"/>
      <c r="HPA36" s="10"/>
      <c r="HPB36" s="11"/>
      <c r="HPC36" s="12"/>
      <c r="HPD36" s="13"/>
      <c r="HPE36" s="14"/>
      <c r="HPF36" s="15"/>
      <c r="HPG36" s="7"/>
      <c r="HPH36" s="8"/>
      <c r="HPJ36" s="10"/>
      <c r="HPK36" s="11"/>
      <c r="HPL36" s="12"/>
      <c r="HPM36" s="13"/>
      <c r="HPN36" s="14"/>
      <c r="HPO36" s="15"/>
      <c r="HPP36" s="7"/>
      <c r="HPQ36" s="8"/>
      <c r="HPS36" s="10"/>
      <c r="HPT36" s="11"/>
      <c r="HPU36" s="12"/>
      <c r="HPV36" s="13"/>
      <c r="HPW36" s="14"/>
      <c r="HPX36" s="15"/>
      <c r="HPY36" s="7"/>
      <c r="HPZ36" s="8"/>
      <c r="HQB36" s="10"/>
      <c r="HQC36" s="11"/>
      <c r="HQD36" s="12"/>
      <c r="HQE36" s="13"/>
      <c r="HQF36" s="14"/>
      <c r="HQG36" s="15"/>
      <c r="HQH36" s="7"/>
      <c r="HQI36" s="8"/>
      <c r="HQK36" s="10"/>
      <c r="HQL36" s="11"/>
      <c r="HQM36" s="12"/>
      <c r="HQN36" s="13"/>
      <c r="HQO36" s="14"/>
      <c r="HQP36" s="15"/>
      <c r="HQQ36" s="7"/>
      <c r="HQR36" s="8"/>
      <c r="HQT36" s="10"/>
      <c r="HQU36" s="11"/>
      <c r="HQV36" s="12"/>
      <c r="HQW36" s="13"/>
      <c r="HQX36" s="14"/>
      <c r="HQY36" s="15"/>
      <c r="HQZ36" s="7"/>
      <c r="HRA36" s="8"/>
      <c r="HRC36" s="10"/>
      <c r="HRD36" s="11"/>
      <c r="HRE36" s="12"/>
      <c r="HRF36" s="13"/>
      <c r="HRG36" s="14"/>
      <c r="HRH36" s="15"/>
      <c r="HRI36" s="7"/>
      <c r="HRJ36" s="8"/>
      <c r="HRL36" s="10"/>
      <c r="HRM36" s="11"/>
      <c r="HRN36" s="12"/>
      <c r="HRO36" s="13"/>
      <c r="HRP36" s="14"/>
      <c r="HRQ36" s="15"/>
      <c r="HRR36" s="7"/>
      <c r="HRS36" s="8"/>
      <c r="HRU36" s="10"/>
      <c r="HRV36" s="11"/>
      <c r="HRW36" s="12"/>
      <c r="HRX36" s="13"/>
      <c r="HRY36" s="14"/>
      <c r="HRZ36" s="15"/>
      <c r="HSA36" s="7"/>
      <c r="HSB36" s="8"/>
      <c r="HSD36" s="10"/>
      <c r="HSE36" s="11"/>
      <c r="HSF36" s="12"/>
      <c r="HSG36" s="13"/>
      <c r="HSH36" s="14"/>
      <c r="HSI36" s="15"/>
      <c r="HSJ36" s="7"/>
      <c r="HSK36" s="8"/>
      <c r="HSM36" s="10"/>
      <c r="HSN36" s="11"/>
      <c r="HSO36" s="12"/>
      <c r="HSP36" s="13"/>
      <c r="HSQ36" s="14"/>
      <c r="HSR36" s="15"/>
      <c r="HSS36" s="7"/>
      <c r="HST36" s="8"/>
      <c r="HSV36" s="10"/>
      <c r="HSW36" s="11"/>
      <c r="HSX36" s="12"/>
      <c r="HSY36" s="13"/>
      <c r="HSZ36" s="14"/>
      <c r="HTA36" s="15"/>
      <c r="HTB36" s="7"/>
      <c r="HTC36" s="8"/>
      <c r="HTE36" s="10"/>
      <c r="HTF36" s="11"/>
      <c r="HTG36" s="12"/>
      <c r="HTH36" s="13"/>
      <c r="HTI36" s="14"/>
      <c r="HTJ36" s="15"/>
      <c r="HTK36" s="7"/>
      <c r="HTL36" s="8"/>
      <c r="HTN36" s="10"/>
      <c r="HTO36" s="11"/>
      <c r="HTP36" s="12"/>
      <c r="HTQ36" s="13"/>
      <c r="HTR36" s="14"/>
      <c r="HTS36" s="15"/>
      <c r="HTT36" s="7"/>
      <c r="HTU36" s="8"/>
      <c r="HTW36" s="10"/>
      <c r="HTX36" s="11"/>
      <c r="HTY36" s="12"/>
      <c r="HTZ36" s="13"/>
      <c r="HUA36" s="14"/>
      <c r="HUB36" s="15"/>
      <c r="HUC36" s="7"/>
      <c r="HUD36" s="8"/>
      <c r="HUF36" s="10"/>
      <c r="HUG36" s="11"/>
      <c r="HUH36" s="12"/>
      <c r="HUI36" s="13"/>
      <c r="HUJ36" s="14"/>
      <c r="HUK36" s="15"/>
      <c r="HUL36" s="7"/>
      <c r="HUM36" s="8"/>
      <c r="HUO36" s="10"/>
      <c r="HUP36" s="11"/>
      <c r="HUQ36" s="12"/>
      <c r="HUR36" s="13"/>
      <c r="HUS36" s="14"/>
      <c r="HUT36" s="15"/>
      <c r="HUU36" s="7"/>
      <c r="HUV36" s="8"/>
      <c r="HUX36" s="10"/>
      <c r="HUY36" s="11"/>
      <c r="HUZ36" s="12"/>
      <c r="HVA36" s="13"/>
      <c r="HVB36" s="14"/>
      <c r="HVC36" s="15"/>
      <c r="HVD36" s="7"/>
      <c r="HVE36" s="8"/>
      <c r="HVG36" s="10"/>
      <c r="HVH36" s="11"/>
      <c r="HVI36" s="12"/>
      <c r="HVJ36" s="13"/>
      <c r="HVK36" s="14"/>
      <c r="HVL36" s="15"/>
      <c r="HVM36" s="7"/>
      <c r="HVN36" s="8"/>
      <c r="HVP36" s="10"/>
      <c r="HVQ36" s="11"/>
      <c r="HVR36" s="12"/>
      <c r="HVS36" s="13"/>
      <c r="HVT36" s="14"/>
      <c r="HVU36" s="15"/>
      <c r="HVV36" s="7"/>
      <c r="HVW36" s="8"/>
      <c r="HVY36" s="10"/>
      <c r="HVZ36" s="11"/>
      <c r="HWA36" s="12"/>
      <c r="HWB36" s="13"/>
      <c r="HWC36" s="14"/>
      <c r="HWD36" s="15"/>
      <c r="HWE36" s="7"/>
      <c r="HWF36" s="8"/>
      <c r="HWH36" s="10"/>
      <c r="HWI36" s="11"/>
      <c r="HWJ36" s="12"/>
      <c r="HWK36" s="13"/>
      <c r="HWL36" s="14"/>
      <c r="HWM36" s="15"/>
      <c r="HWN36" s="7"/>
      <c r="HWO36" s="8"/>
      <c r="HWQ36" s="10"/>
      <c r="HWR36" s="11"/>
      <c r="HWS36" s="12"/>
      <c r="HWT36" s="13"/>
      <c r="HWU36" s="14"/>
      <c r="HWV36" s="15"/>
      <c r="HWW36" s="7"/>
      <c r="HWX36" s="8"/>
      <c r="HWZ36" s="10"/>
      <c r="HXA36" s="11"/>
      <c r="HXB36" s="12"/>
      <c r="HXC36" s="13"/>
      <c r="HXD36" s="14"/>
      <c r="HXE36" s="15"/>
      <c r="HXF36" s="7"/>
      <c r="HXG36" s="8"/>
      <c r="HXI36" s="10"/>
      <c r="HXJ36" s="11"/>
      <c r="HXK36" s="12"/>
      <c r="HXL36" s="13"/>
      <c r="HXM36" s="14"/>
      <c r="HXN36" s="15"/>
      <c r="HXO36" s="7"/>
      <c r="HXP36" s="8"/>
      <c r="HXR36" s="10"/>
      <c r="HXS36" s="11"/>
      <c r="HXT36" s="12"/>
      <c r="HXU36" s="13"/>
      <c r="HXV36" s="14"/>
      <c r="HXW36" s="15"/>
      <c r="HXX36" s="7"/>
      <c r="HXY36" s="8"/>
      <c r="HYA36" s="10"/>
      <c r="HYB36" s="11"/>
      <c r="HYC36" s="12"/>
      <c r="HYD36" s="13"/>
      <c r="HYE36" s="14"/>
      <c r="HYF36" s="15"/>
      <c r="HYG36" s="7"/>
      <c r="HYH36" s="8"/>
      <c r="HYJ36" s="10"/>
      <c r="HYK36" s="11"/>
      <c r="HYL36" s="12"/>
      <c r="HYM36" s="13"/>
      <c r="HYN36" s="14"/>
      <c r="HYO36" s="15"/>
      <c r="HYP36" s="7"/>
      <c r="HYQ36" s="8"/>
      <c r="HYS36" s="10"/>
      <c r="HYT36" s="11"/>
      <c r="HYU36" s="12"/>
      <c r="HYV36" s="13"/>
      <c r="HYW36" s="14"/>
      <c r="HYX36" s="15"/>
      <c r="HYY36" s="7"/>
      <c r="HYZ36" s="8"/>
      <c r="HZB36" s="10"/>
      <c r="HZC36" s="11"/>
      <c r="HZD36" s="12"/>
      <c r="HZE36" s="13"/>
      <c r="HZF36" s="14"/>
      <c r="HZG36" s="15"/>
      <c r="HZH36" s="7"/>
      <c r="HZI36" s="8"/>
      <c r="HZK36" s="10"/>
      <c r="HZL36" s="11"/>
      <c r="HZM36" s="12"/>
      <c r="HZN36" s="13"/>
      <c r="HZO36" s="14"/>
      <c r="HZP36" s="15"/>
      <c r="HZQ36" s="7"/>
      <c r="HZR36" s="8"/>
      <c r="HZT36" s="10"/>
      <c r="HZU36" s="11"/>
      <c r="HZV36" s="12"/>
      <c r="HZW36" s="13"/>
      <c r="HZX36" s="14"/>
      <c r="HZY36" s="15"/>
      <c r="HZZ36" s="7"/>
      <c r="IAA36" s="8"/>
      <c r="IAC36" s="10"/>
      <c r="IAD36" s="11"/>
      <c r="IAE36" s="12"/>
      <c r="IAF36" s="13"/>
      <c r="IAG36" s="14"/>
      <c r="IAH36" s="15"/>
      <c r="IAI36" s="7"/>
      <c r="IAJ36" s="8"/>
      <c r="IAL36" s="10"/>
      <c r="IAM36" s="11"/>
      <c r="IAN36" s="12"/>
      <c r="IAO36" s="13"/>
      <c r="IAP36" s="14"/>
      <c r="IAQ36" s="15"/>
      <c r="IAR36" s="7"/>
      <c r="IAS36" s="8"/>
      <c r="IAU36" s="10"/>
      <c r="IAV36" s="11"/>
      <c r="IAW36" s="12"/>
      <c r="IAX36" s="13"/>
      <c r="IAY36" s="14"/>
      <c r="IAZ36" s="15"/>
      <c r="IBA36" s="7"/>
      <c r="IBB36" s="8"/>
      <c r="IBD36" s="10"/>
      <c r="IBE36" s="11"/>
      <c r="IBF36" s="12"/>
      <c r="IBG36" s="13"/>
      <c r="IBH36" s="14"/>
      <c r="IBI36" s="15"/>
      <c r="IBJ36" s="7"/>
      <c r="IBK36" s="8"/>
      <c r="IBM36" s="10"/>
      <c r="IBN36" s="11"/>
      <c r="IBO36" s="12"/>
      <c r="IBP36" s="13"/>
      <c r="IBQ36" s="14"/>
      <c r="IBR36" s="15"/>
      <c r="IBS36" s="7"/>
      <c r="IBT36" s="8"/>
      <c r="IBV36" s="10"/>
      <c r="IBW36" s="11"/>
      <c r="IBX36" s="12"/>
      <c r="IBY36" s="13"/>
      <c r="IBZ36" s="14"/>
      <c r="ICA36" s="15"/>
      <c r="ICB36" s="7"/>
      <c r="ICC36" s="8"/>
      <c r="ICE36" s="10"/>
      <c r="ICF36" s="11"/>
      <c r="ICG36" s="12"/>
      <c r="ICH36" s="13"/>
      <c r="ICI36" s="14"/>
      <c r="ICJ36" s="15"/>
      <c r="ICK36" s="7"/>
      <c r="ICL36" s="8"/>
      <c r="ICN36" s="10"/>
      <c r="ICO36" s="11"/>
      <c r="ICP36" s="12"/>
      <c r="ICQ36" s="13"/>
      <c r="ICR36" s="14"/>
      <c r="ICS36" s="15"/>
      <c r="ICT36" s="7"/>
      <c r="ICU36" s="8"/>
      <c r="ICW36" s="10"/>
      <c r="ICX36" s="11"/>
      <c r="ICY36" s="12"/>
      <c r="ICZ36" s="13"/>
      <c r="IDA36" s="14"/>
      <c r="IDB36" s="15"/>
      <c r="IDC36" s="7"/>
      <c r="IDD36" s="8"/>
      <c r="IDF36" s="10"/>
      <c r="IDG36" s="11"/>
      <c r="IDH36" s="12"/>
      <c r="IDI36" s="13"/>
      <c r="IDJ36" s="14"/>
      <c r="IDK36" s="15"/>
      <c r="IDL36" s="7"/>
      <c r="IDM36" s="8"/>
      <c r="IDO36" s="10"/>
      <c r="IDP36" s="11"/>
      <c r="IDQ36" s="12"/>
      <c r="IDR36" s="13"/>
      <c r="IDS36" s="14"/>
      <c r="IDT36" s="15"/>
      <c r="IDU36" s="7"/>
      <c r="IDV36" s="8"/>
      <c r="IDX36" s="10"/>
      <c r="IDY36" s="11"/>
      <c r="IDZ36" s="12"/>
      <c r="IEA36" s="13"/>
      <c r="IEB36" s="14"/>
      <c r="IEC36" s="15"/>
      <c r="IED36" s="7"/>
      <c r="IEE36" s="8"/>
      <c r="IEG36" s="10"/>
      <c r="IEH36" s="11"/>
      <c r="IEI36" s="12"/>
      <c r="IEJ36" s="13"/>
      <c r="IEK36" s="14"/>
      <c r="IEL36" s="15"/>
      <c r="IEM36" s="7"/>
      <c r="IEN36" s="8"/>
      <c r="IEP36" s="10"/>
      <c r="IEQ36" s="11"/>
      <c r="IER36" s="12"/>
      <c r="IES36" s="13"/>
      <c r="IET36" s="14"/>
      <c r="IEU36" s="15"/>
      <c r="IEV36" s="7"/>
      <c r="IEW36" s="8"/>
      <c r="IEY36" s="10"/>
      <c r="IEZ36" s="11"/>
      <c r="IFA36" s="12"/>
      <c r="IFB36" s="13"/>
      <c r="IFC36" s="14"/>
      <c r="IFD36" s="15"/>
      <c r="IFE36" s="7"/>
      <c r="IFF36" s="8"/>
      <c r="IFH36" s="10"/>
      <c r="IFI36" s="11"/>
      <c r="IFJ36" s="12"/>
      <c r="IFK36" s="13"/>
      <c r="IFL36" s="14"/>
      <c r="IFM36" s="15"/>
      <c r="IFN36" s="7"/>
      <c r="IFO36" s="8"/>
      <c r="IFQ36" s="10"/>
      <c r="IFR36" s="11"/>
      <c r="IFS36" s="12"/>
      <c r="IFT36" s="13"/>
      <c r="IFU36" s="14"/>
      <c r="IFV36" s="15"/>
      <c r="IFW36" s="7"/>
      <c r="IFX36" s="8"/>
      <c r="IFZ36" s="10"/>
      <c r="IGA36" s="11"/>
      <c r="IGB36" s="12"/>
      <c r="IGC36" s="13"/>
      <c r="IGD36" s="14"/>
      <c r="IGE36" s="15"/>
      <c r="IGF36" s="7"/>
      <c r="IGG36" s="8"/>
      <c r="IGI36" s="10"/>
      <c r="IGJ36" s="11"/>
      <c r="IGK36" s="12"/>
      <c r="IGL36" s="13"/>
      <c r="IGM36" s="14"/>
      <c r="IGN36" s="15"/>
      <c r="IGO36" s="7"/>
      <c r="IGP36" s="8"/>
      <c r="IGR36" s="10"/>
      <c r="IGS36" s="11"/>
      <c r="IGT36" s="12"/>
      <c r="IGU36" s="13"/>
      <c r="IGV36" s="14"/>
      <c r="IGW36" s="15"/>
      <c r="IGX36" s="7"/>
      <c r="IGY36" s="8"/>
      <c r="IHA36" s="10"/>
      <c r="IHB36" s="11"/>
      <c r="IHC36" s="12"/>
      <c r="IHD36" s="13"/>
      <c r="IHE36" s="14"/>
      <c r="IHF36" s="15"/>
      <c r="IHG36" s="7"/>
      <c r="IHH36" s="8"/>
      <c r="IHJ36" s="10"/>
      <c r="IHK36" s="11"/>
      <c r="IHL36" s="12"/>
      <c r="IHM36" s="13"/>
      <c r="IHN36" s="14"/>
      <c r="IHO36" s="15"/>
      <c r="IHP36" s="7"/>
      <c r="IHQ36" s="8"/>
      <c r="IHS36" s="10"/>
      <c r="IHT36" s="11"/>
      <c r="IHU36" s="12"/>
      <c r="IHV36" s="13"/>
      <c r="IHW36" s="14"/>
      <c r="IHX36" s="15"/>
      <c r="IHY36" s="7"/>
      <c r="IHZ36" s="8"/>
      <c r="IIB36" s="10"/>
      <c r="IIC36" s="11"/>
      <c r="IID36" s="12"/>
      <c r="IIE36" s="13"/>
      <c r="IIF36" s="14"/>
      <c r="IIG36" s="15"/>
      <c r="IIH36" s="7"/>
      <c r="III36" s="8"/>
      <c r="IIK36" s="10"/>
      <c r="IIL36" s="11"/>
      <c r="IIM36" s="12"/>
      <c r="IIN36" s="13"/>
      <c r="IIO36" s="14"/>
      <c r="IIP36" s="15"/>
      <c r="IIQ36" s="7"/>
      <c r="IIR36" s="8"/>
      <c r="IIT36" s="10"/>
      <c r="IIU36" s="11"/>
      <c r="IIV36" s="12"/>
      <c r="IIW36" s="13"/>
      <c r="IIX36" s="14"/>
      <c r="IIY36" s="15"/>
      <c r="IIZ36" s="7"/>
      <c r="IJA36" s="8"/>
      <c r="IJC36" s="10"/>
      <c r="IJD36" s="11"/>
      <c r="IJE36" s="12"/>
      <c r="IJF36" s="13"/>
      <c r="IJG36" s="14"/>
      <c r="IJH36" s="15"/>
      <c r="IJI36" s="7"/>
      <c r="IJJ36" s="8"/>
      <c r="IJL36" s="10"/>
      <c r="IJM36" s="11"/>
      <c r="IJN36" s="12"/>
      <c r="IJO36" s="13"/>
      <c r="IJP36" s="14"/>
      <c r="IJQ36" s="15"/>
      <c r="IJR36" s="7"/>
      <c r="IJS36" s="8"/>
      <c r="IJU36" s="10"/>
      <c r="IJV36" s="11"/>
      <c r="IJW36" s="12"/>
      <c r="IJX36" s="13"/>
      <c r="IJY36" s="14"/>
      <c r="IJZ36" s="15"/>
      <c r="IKA36" s="7"/>
      <c r="IKB36" s="8"/>
      <c r="IKD36" s="10"/>
      <c r="IKE36" s="11"/>
      <c r="IKF36" s="12"/>
      <c r="IKG36" s="13"/>
      <c r="IKH36" s="14"/>
      <c r="IKI36" s="15"/>
      <c r="IKJ36" s="7"/>
      <c r="IKK36" s="8"/>
      <c r="IKM36" s="10"/>
      <c r="IKN36" s="11"/>
      <c r="IKO36" s="12"/>
      <c r="IKP36" s="13"/>
      <c r="IKQ36" s="14"/>
      <c r="IKR36" s="15"/>
      <c r="IKS36" s="7"/>
      <c r="IKT36" s="8"/>
      <c r="IKV36" s="10"/>
      <c r="IKW36" s="11"/>
      <c r="IKX36" s="12"/>
      <c r="IKY36" s="13"/>
      <c r="IKZ36" s="14"/>
      <c r="ILA36" s="15"/>
      <c r="ILB36" s="7"/>
      <c r="ILC36" s="8"/>
      <c r="ILE36" s="10"/>
      <c r="ILF36" s="11"/>
      <c r="ILG36" s="12"/>
      <c r="ILH36" s="13"/>
      <c r="ILI36" s="14"/>
      <c r="ILJ36" s="15"/>
      <c r="ILK36" s="7"/>
      <c r="ILL36" s="8"/>
      <c r="ILN36" s="10"/>
      <c r="ILO36" s="11"/>
      <c r="ILP36" s="12"/>
      <c r="ILQ36" s="13"/>
      <c r="ILR36" s="14"/>
      <c r="ILS36" s="15"/>
      <c r="ILT36" s="7"/>
      <c r="ILU36" s="8"/>
      <c r="ILW36" s="10"/>
      <c r="ILX36" s="11"/>
      <c r="ILY36" s="12"/>
      <c r="ILZ36" s="13"/>
      <c r="IMA36" s="14"/>
      <c r="IMB36" s="15"/>
      <c r="IMC36" s="7"/>
      <c r="IMD36" s="8"/>
      <c r="IMF36" s="10"/>
      <c r="IMG36" s="11"/>
      <c r="IMH36" s="12"/>
      <c r="IMI36" s="13"/>
      <c r="IMJ36" s="14"/>
      <c r="IMK36" s="15"/>
      <c r="IML36" s="7"/>
      <c r="IMM36" s="8"/>
      <c r="IMO36" s="10"/>
      <c r="IMP36" s="11"/>
      <c r="IMQ36" s="12"/>
      <c r="IMR36" s="13"/>
      <c r="IMS36" s="14"/>
      <c r="IMT36" s="15"/>
      <c r="IMU36" s="7"/>
      <c r="IMV36" s="8"/>
      <c r="IMX36" s="10"/>
      <c r="IMY36" s="11"/>
      <c r="IMZ36" s="12"/>
      <c r="INA36" s="13"/>
      <c r="INB36" s="14"/>
      <c r="INC36" s="15"/>
      <c r="IND36" s="7"/>
      <c r="INE36" s="8"/>
      <c r="ING36" s="10"/>
      <c r="INH36" s="11"/>
      <c r="INI36" s="12"/>
      <c r="INJ36" s="13"/>
      <c r="INK36" s="14"/>
      <c r="INL36" s="15"/>
      <c r="INM36" s="7"/>
      <c r="INN36" s="8"/>
      <c r="INP36" s="10"/>
      <c r="INQ36" s="11"/>
      <c r="INR36" s="12"/>
      <c r="INS36" s="13"/>
      <c r="INT36" s="14"/>
      <c r="INU36" s="15"/>
      <c r="INV36" s="7"/>
      <c r="INW36" s="8"/>
      <c r="INY36" s="10"/>
      <c r="INZ36" s="11"/>
      <c r="IOA36" s="12"/>
      <c r="IOB36" s="13"/>
      <c r="IOC36" s="14"/>
      <c r="IOD36" s="15"/>
      <c r="IOE36" s="7"/>
      <c r="IOF36" s="8"/>
      <c r="IOH36" s="10"/>
      <c r="IOI36" s="11"/>
      <c r="IOJ36" s="12"/>
      <c r="IOK36" s="13"/>
      <c r="IOL36" s="14"/>
      <c r="IOM36" s="15"/>
      <c r="ION36" s="7"/>
      <c r="IOO36" s="8"/>
      <c r="IOQ36" s="10"/>
      <c r="IOR36" s="11"/>
      <c r="IOS36" s="12"/>
      <c r="IOT36" s="13"/>
      <c r="IOU36" s="14"/>
      <c r="IOV36" s="15"/>
      <c r="IOW36" s="7"/>
      <c r="IOX36" s="8"/>
      <c r="IOZ36" s="10"/>
      <c r="IPA36" s="11"/>
      <c r="IPB36" s="12"/>
      <c r="IPC36" s="13"/>
      <c r="IPD36" s="14"/>
      <c r="IPE36" s="15"/>
      <c r="IPF36" s="7"/>
      <c r="IPG36" s="8"/>
      <c r="IPI36" s="10"/>
      <c r="IPJ36" s="11"/>
      <c r="IPK36" s="12"/>
      <c r="IPL36" s="13"/>
      <c r="IPM36" s="14"/>
      <c r="IPN36" s="15"/>
      <c r="IPO36" s="7"/>
      <c r="IPP36" s="8"/>
      <c r="IPR36" s="10"/>
      <c r="IPS36" s="11"/>
      <c r="IPT36" s="12"/>
      <c r="IPU36" s="13"/>
      <c r="IPV36" s="14"/>
      <c r="IPW36" s="15"/>
      <c r="IPX36" s="7"/>
      <c r="IPY36" s="8"/>
      <c r="IQA36" s="10"/>
      <c r="IQB36" s="11"/>
      <c r="IQC36" s="12"/>
      <c r="IQD36" s="13"/>
      <c r="IQE36" s="14"/>
      <c r="IQF36" s="15"/>
      <c r="IQG36" s="7"/>
      <c r="IQH36" s="8"/>
      <c r="IQJ36" s="10"/>
      <c r="IQK36" s="11"/>
      <c r="IQL36" s="12"/>
      <c r="IQM36" s="13"/>
      <c r="IQN36" s="14"/>
      <c r="IQO36" s="15"/>
      <c r="IQP36" s="7"/>
      <c r="IQQ36" s="8"/>
      <c r="IQS36" s="10"/>
      <c r="IQT36" s="11"/>
      <c r="IQU36" s="12"/>
      <c r="IQV36" s="13"/>
      <c r="IQW36" s="14"/>
      <c r="IQX36" s="15"/>
      <c r="IQY36" s="7"/>
      <c r="IQZ36" s="8"/>
      <c r="IRB36" s="10"/>
      <c r="IRC36" s="11"/>
      <c r="IRD36" s="12"/>
      <c r="IRE36" s="13"/>
      <c r="IRF36" s="14"/>
      <c r="IRG36" s="15"/>
      <c r="IRH36" s="7"/>
      <c r="IRI36" s="8"/>
      <c r="IRK36" s="10"/>
      <c r="IRL36" s="11"/>
      <c r="IRM36" s="12"/>
      <c r="IRN36" s="13"/>
      <c r="IRO36" s="14"/>
      <c r="IRP36" s="15"/>
      <c r="IRQ36" s="7"/>
      <c r="IRR36" s="8"/>
      <c r="IRT36" s="10"/>
      <c r="IRU36" s="11"/>
      <c r="IRV36" s="12"/>
      <c r="IRW36" s="13"/>
      <c r="IRX36" s="14"/>
      <c r="IRY36" s="15"/>
      <c r="IRZ36" s="7"/>
      <c r="ISA36" s="8"/>
      <c r="ISC36" s="10"/>
      <c r="ISD36" s="11"/>
      <c r="ISE36" s="12"/>
      <c r="ISF36" s="13"/>
      <c r="ISG36" s="14"/>
      <c r="ISH36" s="15"/>
      <c r="ISI36" s="7"/>
      <c r="ISJ36" s="8"/>
      <c r="ISL36" s="10"/>
      <c r="ISM36" s="11"/>
      <c r="ISN36" s="12"/>
      <c r="ISO36" s="13"/>
      <c r="ISP36" s="14"/>
      <c r="ISQ36" s="15"/>
      <c r="ISR36" s="7"/>
      <c r="ISS36" s="8"/>
      <c r="ISU36" s="10"/>
      <c r="ISV36" s="11"/>
      <c r="ISW36" s="12"/>
      <c r="ISX36" s="13"/>
      <c r="ISY36" s="14"/>
      <c r="ISZ36" s="15"/>
      <c r="ITA36" s="7"/>
      <c r="ITB36" s="8"/>
      <c r="ITD36" s="10"/>
      <c r="ITE36" s="11"/>
      <c r="ITF36" s="12"/>
      <c r="ITG36" s="13"/>
      <c r="ITH36" s="14"/>
      <c r="ITI36" s="15"/>
      <c r="ITJ36" s="7"/>
      <c r="ITK36" s="8"/>
      <c r="ITM36" s="10"/>
      <c r="ITN36" s="11"/>
      <c r="ITO36" s="12"/>
      <c r="ITP36" s="13"/>
      <c r="ITQ36" s="14"/>
      <c r="ITR36" s="15"/>
      <c r="ITS36" s="7"/>
      <c r="ITT36" s="8"/>
      <c r="ITV36" s="10"/>
      <c r="ITW36" s="11"/>
      <c r="ITX36" s="12"/>
      <c r="ITY36" s="13"/>
      <c r="ITZ36" s="14"/>
      <c r="IUA36" s="15"/>
      <c r="IUB36" s="7"/>
      <c r="IUC36" s="8"/>
      <c r="IUE36" s="10"/>
      <c r="IUF36" s="11"/>
      <c r="IUG36" s="12"/>
      <c r="IUH36" s="13"/>
      <c r="IUI36" s="14"/>
      <c r="IUJ36" s="15"/>
      <c r="IUK36" s="7"/>
      <c r="IUL36" s="8"/>
      <c r="IUN36" s="10"/>
      <c r="IUO36" s="11"/>
      <c r="IUP36" s="12"/>
      <c r="IUQ36" s="13"/>
      <c r="IUR36" s="14"/>
      <c r="IUS36" s="15"/>
      <c r="IUT36" s="7"/>
      <c r="IUU36" s="8"/>
      <c r="IUW36" s="10"/>
      <c r="IUX36" s="11"/>
      <c r="IUY36" s="12"/>
      <c r="IUZ36" s="13"/>
      <c r="IVA36" s="14"/>
      <c r="IVB36" s="15"/>
      <c r="IVC36" s="7"/>
      <c r="IVD36" s="8"/>
      <c r="IVF36" s="10"/>
      <c r="IVG36" s="11"/>
      <c r="IVH36" s="12"/>
      <c r="IVI36" s="13"/>
      <c r="IVJ36" s="14"/>
      <c r="IVK36" s="15"/>
      <c r="IVL36" s="7"/>
      <c r="IVM36" s="8"/>
      <c r="IVO36" s="10"/>
      <c r="IVP36" s="11"/>
      <c r="IVQ36" s="12"/>
      <c r="IVR36" s="13"/>
      <c r="IVS36" s="14"/>
      <c r="IVT36" s="15"/>
      <c r="IVU36" s="7"/>
      <c r="IVV36" s="8"/>
      <c r="IVX36" s="10"/>
      <c r="IVY36" s="11"/>
      <c r="IVZ36" s="12"/>
      <c r="IWA36" s="13"/>
      <c r="IWB36" s="14"/>
      <c r="IWC36" s="15"/>
      <c r="IWD36" s="7"/>
      <c r="IWE36" s="8"/>
      <c r="IWG36" s="10"/>
      <c r="IWH36" s="11"/>
      <c r="IWI36" s="12"/>
      <c r="IWJ36" s="13"/>
      <c r="IWK36" s="14"/>
      <c r="IWL36" s="15"/>
      <c r="IWM36" s="7"/>
      <c r="IWN36" s="8"/>
      <c r="IWP36" s="10"/>
      <c r="IWQ36" s="11"/>
      <c r="IWR36" s="12"/>
      <c r="IWS36" s="13"/>
      <c r="IWT36" s="14"/>
      <c r="IWU36" s="15"/>
      <c r="IWV36" s="7"/>
      <c r="IWW36" s="8"/>
      <c r="IWY36" s="10"/>
      <c r="IWZ36" s="11"/>
      <c r="IXA36" s="12"/>
      <c r="IXB36" s="13"/>
      <c r="IXC36" s="14"/>
      <c r="IXD36" s="15"/>
      <c r="IXE36" s="7"/>
      <c r="IXF36" s="8"/>
      <c r="IXH36" s="10"/>
      <c r="IXI36" s="11"/>
      <c r="IXJ36" s="12"/>
      <c r="IXK36" s="13"/>
      <c r="IXL36" s="14"/>
      <c r="IXM36" s="15"/>
      <c r="IXN36" s="7"/>
      <c r="IXO36" s="8"/>
      <c r="IXQ36" s="10"/>
      <c r="IXR36" s="11"/>
      <c r="IXS36" s="12"/>
      <c r="IXT36" s="13"/>
      <c r="IXU36" s="14"/>
      <c r="IXV36" s="15"/>
      <c r="IXW36" s="7"/>
      <c r="IXX36" s="8"/>
      <c r="IXZ36" s="10"/>
      <c r="IYA36" s="11"/>
      <c r="IYB36" s="12"/>
      <c r="IYC36" s="13"/>
      <c r="IYD36" s="14"/>
      <c r="IYE36" s="15"/>
      <c r="IYF36" s="7"/>
      <c r="IYG36" s="8"/>
      <c r="IYI36" s="10"/>
      <c r="IYJ36" s="11"/>
      <c r="IYK36" s="12"/>
      <c r="IYL36" s="13"/>
      <c r="IYM36" s="14"/>
      <c r="IYN36" s="15"/>
      <c r="IYO36" s="7"/>
      <c r="IYP36" s="8"/>
      <c r="IYR36" s="10"/>
      <c r="IYS36" s="11"/>
      <c r="IYT36" s="12"/>
      <c r="IYU36" s="13"/>
      <c r="IYV36" s="14"/>
      <c r="IYW36" s="15"/>
      <c r="IYX36" s="7"/>
      <c r="IYY36" s="8"/>
      <c r="IZA36" s="10"/>
      <c r="IZB36" s="11"/>
      <c r="IZC36" s="12"/>
      <c r="IZD36" s="13"/>
      <c r="IZE36" s="14"/>
      <c r="IZF36" s="15"/>
      <c r="IZG36" s="7"/>
      <c r="IZH36" s="8"/>
      <c r="IZJ36" s="10"/>
      <c r="IZK36" s="11"/>
      <c r="IZL36" s="12"/>
      <c r="IZM36" s="13"/>
      <c r="IZN36" s="14"/>
      <c r="IZO36" s="15"/>
      <c r="IZP36" s="7"/>
      <c r="IZQ36" s="8"/>
      <c r="IZS36" s="10"/>
      <c r="IZT36" s="11"/>
      <c r="IZU36" s="12"/>
      <c r="IZV36" s="13"/>
      <c r="IZW36" s="14"/>
      <c r="IZX36" s="15"/>
      <c r="IZY36" s="7"/>
      <c r="IZZ36" s="8"/>
      <c r="JAB36" s="10"/>
      <c r="JAC36" s="11"/>
      <c r="JAD36" s="12"/>
      <c r="JAE36" s="13"/>
      <c r="JAF36" s="14"/>
      <c r="JAG36" s="15"/>
      <c r="JAH36" s="7"/>
      <c r="JAI36" s="8"/>
      <c r="JAK36" s="10"/>
      <c r="JAL36" s="11"/>
      <c r="JAM36" s="12"/>
      <c r="JAN36" s="13"/>
      <c r="JAO36" s="14"/>
      <c r="JAP36" s="15"/>
      <c r="JAQ36" s="7"/>
      <c r="JAR36" s="8"/>
      <c r="JAT36" s="10"/>
      <c r="JAU36" s="11"/>
      <c r="JAV36" s="12"/>
      <c r="JAW36" s="13"/>
      <c r="JAX36" s="14"/>
      <c r="JAY36" s="15"/>
      <c r="JAZ36" s="7"/>
      <c r="JBA36" s="8"/>
      <c r="JBC36" s="10"/>
      <c r="JBD36" s="11"/>
      <c r="JBE36" s="12"/>
      <c r="JBF36" s="13"/>
      <c r="JBG36" s="14"/>
      <c r="JBH36" s="15"/>
      <c r="JBI36" s="7"/>
      <c r="JBJ36" s="8"/>
      <c r="JBL36" s="10"/>
      <c r="JBM36" s="11"/>
      <c r="JBN36" s="12"/>
      <c r="JBO36" s="13"/>
      <c r="JBP36" s="14"/>
      <c r="JBQ36" s="15"/>
      <c r="JBR36" s="7"/>
      <c r="JBS36" s="8"/>
      <c r="JBU36" s="10"/>
      <c r="JBV36" s="11"/>
      <c r="JBW36" s="12"/>
      <c r="JBX36" s="13"/>
      <c r="JBY36" s="14"/>
      <c r="JBZ36" s="15"/>
      <c r="JCA36" s="7"/>
      <c r="JCB36" s="8"/>
      <c r="JCD36" s="10"/>
      <c r="JCE36" s="11"/>
      <c r="JCF36" s="12"/>
      <c r="JCG36" s="13"/>
      <c r="JCH36" s="14"/>
      <c r="JCI36" s="15"/>
      <c r="JCJ36" s="7"/>
      <c r="JCK36" s="8"/>
      <c r="JCM36" s="10"/>
      <c r="JCN36" s="11"/>
      <c r="JCO36" s="12"/>
      <c r="JCP36" s="13"/>
      <c r="JCQ36" s="14"/>
      <c r="JCR36" s="15"/>
      <c r="JCS36" s="7"/>
      <c r="JCT36" s="8"/>
      <c r="JCV36" s="10"/>
      <c r="JCW36" s="11"/>
      <c r="JCX36" s="12"/>
      <c r="JCY36" s="13"/>
      <c r="JCZ36" s="14"/>
      <c r="JDA36" s="15"/>
      <c r="JDB36" s="7"/>
      <c r="JDC36" s="8"/>
      <c r="JDE36" s="10"/>
      <c r="JDF36" s="11"/>
      <c r="JDG36" s="12"/>
      <c r="JDH36" s="13"/>
      <c r="JDI36" s="14"/>
      <c r="JDJ36" s="15"/>
      <c r="JDK36" s="7"/>
      <c r="JDL36" s="8"/>
      <c r="JDN36" s="10"/>
      <c r="JDO36" s="11"/>
      <c r="JDP36" s="12"/>
      <c r="JDQ36" s="13"/>
      <c r="JDR36" s="14"/>
      <c r="JDS36" s="15"/>
      <c r="JDT36" s="7"/>
      <c r="JDU36" s="8"/>
      <c r="JDW36" s="10"/>
      <c r="JDX36" s="11"/>
      <c r="JDY36" s="12"/>
      <c r="JDZ36" s="13"/>
      <c r="JEA36" s="14"/>
      <c r="JEB36" s="15"/>
      <c r="JEC36" s="7"/>
      <c r="JED36" s="8"/>
      <c r="JEF36" s="10"/>
      <c r="JEG36" s="11"/>
      <c r="JEH36" s="12"/>
      <c r="JEI36" s="13"/>
      <c r="JEJ36" s="14"/>
      <c r="JEK36" s="15"/>
      <c r="JEL36" s="7"/>
      <c r="JEM36" s="8"/>
      <c r="JEO36" s="10"/>
      <c r="JEP36" s="11"/>
      <c r="JEQ36" s="12"/>
      <c r="JER36" s="13"/>
      <c r="JES36" s="14"/>
      <c r="JET36" s="15"/>
      <c r="JEU36" s="7"/>
      <c r="JEV36" s="8"/>
      <c r="JEX36" s="10"/>
      <c r="JEY36" s="11"/>
      <c r="JEZ36" s="12"/>
      <c r="JFA36" s="13"/>
      <c r="JFB36" s="14"/>
      <c r="JFC36" s="15"/>
      <c r="JFD36" s="7"/>
      <c r="JFE36" s="8"/>
      <c r="JFG36" s="10"/>
      <c r="JFH36" s="11"/>
      <c r="JFI36" s="12"/>
      <c r="JFJ36" s="13"/>
      <c r="JFK36" s="14"/>
      <c r="JFL36" s="15"/>
      <c r="JFM36" s="7"/>
      <c r="JFN36" s="8"/>
      <c r="JFP36" s="10"/>
      <c r="JFQ36" s="11"/>
      <c r="JFR36" s="12"/>
      <c r="JFS36" s="13"/>
      <c r="JFT36" s="14"/>
      <c r="JFU36" s="15"/>
      <c r="JFV36" s="7"/>
      <c r="JFW36" s="8"/>
      <c r="JFY36" s="10"/>
      <c r="JFZ36" s="11"/>
      <c r="JGA36" s="12"/>
      <c r="JGB36" s="13"/>
      <c r="JGC36" s="14"/>
      <c r="JGD36" s="15"/>
      <c r="JGE36" s="7"/>
      <c r="JGF36" s="8"/>
      <c r="JGH36" s="10"/>
      <c r="JGI36" s="11"/>
      <c r="JGJ36" s="12"/>
      <c r="JGK36" s="13"/>
      <c r="JGL36" s="14"/>
      <c r="JGM36" s="15"/>
      <c r="JGN36" s="7"/>
      <c r="JGO36" s="8"/>
      <c r="JGQ36" s="10"/>
      <c r="JGR36" s="11"/>
      <c r="JGS36" s="12"/>
      <c r="JGT36" s="13"/>
      <c r="JGU36" s="14"/>
      <c r="JGV36" s="15"/>
      <c r="JGW36" s="7"/>
      <c r="JGX36" s="8"/>
      <c r="JGZ36" s="10"/>
      <c r="JHA36" s="11"/>
      <c r="JHB36" s="12"/>
      <c r="JHC36" s="13"/>
      <c r="JHD36" s="14"/>
      <c r="JHE36" s="15"/>
      <c r="JHF36" s="7"/>
      <c r="JHG36" s="8"/>
      <c r="JHI36" s="10"/>
      <c r="JHJ36" s="11"/>
      <c r="JHK36" s="12"/>
      <c r="JHL36" s="13"/>
      <c r="JHM36" s="14"/>
      <c r="JHN36" s="15"/>
      <c r="JHO36" s="7"/>
      <c r="JHP36" s="8"/>
      <c r="JHR36" s="10"/>
      <c r="JHS36" s="11"/>
      <c r="JHT36" s="12"/>
      <c r="JHU36" s="13"/>
      <c r="JHV36" s="14"/>
      <c r="JHW36" s="15"/>
      <c r="JHX36" s="7"/>
      <c r="JHY36" s="8"/>
      <c r="JIA36" s="10"/>
      <c r="JIB36" s="11"/>
      <c r="JIC36" s="12"/>
      <c r="JID36" s="13"/>
      <c r="JIE36" s="14"/>
      <c r="JIF36" s="15"/>
      <c r="JIG36" s="7"/>
      <c r="JIH36" s="8"/>
      <c r="JIJ36" s="10"/>
      <c r="JIK36" s="11"/>
      <c r="JIL36" s="12"/>
      <c r="JIM36" s="13"/>
      <c r="JIN36" s="14"/>
      <c r="JIO36" s="15"/>
      <c r="JIP36" s="7"/>
      <c r="JIQ36" s="8"/>
      <c r="JIS36" s="10"/>
      <c r="JIT36" s="11"/>
      <c r="JIU36" s="12"/>
      <c r="JIV36" s="13"/>
      <c r="JIW36" s="14"/>
      <c r="JIX36" s="15"/>
      <c r="JIY36" s="7"/>
      <c r="JIZ36" s="8"/>
      <c r="JJB36" s="10"/>
      <c r="JJC36" s="11"/>
      <c r="JJD36" s="12"/>
      <c r="JJE36" s="13"/>
      <c r="JJF36" s="14"/>
      <c r="JJG36" s="15"/>
      <c r="JJH36" s="7"/>
      <c r="JJI36" s="8"/>
      <c r="JJK36" s="10"/>
      <c r="JJL36" s="11"/>
      <c r="JJM36" s="12"/>
      <c r="JJN36" s="13"/>
      <c r="JJO36" s="14"/>
      <c r="JJP36" s="15"/>
      <c r="JJQ36" s="7"/>
      <c r="JJR36" s="8"/>
      <c r="JJT36" s="10"/>
      <c r="JJU36" s="11"/>
      <c r="JJV36" s="12"/>
      <c r="JJW36" s="13"/>
      <c r="JJX36" s="14"/>
      <c r="JJY36" s="15"/>
      <c r="JJZ36" s="7"/>
      <c r="JKA36" s="8"/>
      <c r="JKC36" s="10"/>
      <c r="JKD36" s="11"/>
      <c r="JKE36" s="12"/>
      <c r="JKF36" s="13"/>
      <c r="JKG36" s="14"/>
      <c r="JKH36" s="15"/>
      <c r="JKI36" s="7"/>
      <c r="JKJ36" s="8"/>
      <c r="JKL36" s="10"/>
      <c r="JKM36" s="11"/>
      <c r="JKN36" s="12"/>
      <c r="JKO36" s="13"/>
      <c r="JKP36" s="14"/>
      <c r="JKQ36" s="15"/>
      <c r="JKR36" s="7"/>
      <c r="JKS36" s="8"/>
      <c r="JKU36" s="10"/>
      <c r="JKV36" s="11"/>
      <c r="JKW36" s="12"/>
      <c r="JKX36" s="13"/>
      <c r="JKY36" s="14"/>
      <c r="JKZ36" s="15"/>
      <c r="JLA36" s="7"/>
      <c r="JLB36" s="8"/>
      <c r="JLD36" s="10"/>
      <c r="JLE36" s="11"/>
      <c r="JLF36" s="12"/>
      <c r="JLG36" s="13"/>
      <c r="JLH36" s="14"/>
      <c r="JLI36" s="15"/>
      <c r="JLJ36" s="7"/>
      <c r="JLK36" s="8"/>
      <c r="JLM36" s="10"/>
      <c r="JLN36" s="11"/>
      <c r="JLO36" s="12"/>
      <c r="JLP36" s="13"/>
      <c r="JLQ36" s="14"/>
      <c r="JLR36" s="15"/>
      <c r="JLS36" s="7"/>
      <c r="JLT36" s="8"/>
      <c r="JLV36" s="10"/>
      <c r="JLW36" s="11"/>
      <c r="JLX36" s="12"/>
      <c r="JLY36" s="13"/>
      <c r="JLZ36" s="14"/>
      <c r="JMA36" s="15"/>
      <c r="JMB36" s="7"/>
      <c r="JMC36" s="8"/>
      <c r="JME36" s="10"/>
      <c r="JMF36" s="11"/>
      <c r="JMG36" s="12"/>
      <c r="JMH36" s="13"/>
      <c r="JMI36" s="14"/>
      <c r="JMJ36" s="15"/>
      <c r="JMK36" s="7"/>
      <c r="JML36" s="8"/>
      <c r="JMN36" s="10"/>
      <c r="JMO36" s="11"/>
      <c r="JMP36" s="12"/>
      <c r="JMQ36" s="13"/>
      <c r="JMR36" s="14"/>
      <c r="JMS36" s="15"/>
      <c r="JMT36" s="7"/>
      <c r="JMU36" s="8"/>
      <c r="JMW36" s="10"/>
      <c r="JMX36" s="11"/>
      <c r="JMY36" s="12"/>
      <c r="JMZ36" s="13"/>
      <c r="JNA36" s="14"/>
      <c r="JNB36" s="15"/>
      <c r="JNC36" s="7"/>
      <c r="JND36" s="8"/>
      <c r="JNF36" s="10"/>
      <c r="JNG36" s="11"/>
      <c r="JNH36" s="12"/>
      <c r="JNI36" s="13"/>
      <c r="JNJ36" s="14"/>
      <c r="JNK36" s="15"/>
      <c r="JNL36" s="7"/>
      <c r="JNM36" s="8"/>
      <c r="JNO36" s="10"/>
      <c r="JNP36" s="11"/>
      <c r="JNQ36" s="12"/>
      <c r="JNR36" s="13"/>
      <c r="JNS36" s="14"/>
      <c r="JNT36" s="15"/>
      <c r="JNU36" s="7"/>
      <c r="JNV36" s="8"/>
      <c r="JNX36" s="10"/>
      <c r="JNY36" s="11"/>
      <c r="JNZ36" s="12"/>
      <c r="JOA36" s="13"/>
      <c r="JOB36" s="14"/>
      <c r="JOC36" s="15"/>
      <c r="JOD36" s="7"/>
      <c r="JOE36" s="8"/>
      <c r="JOG36" s="10"/>
      <c r="JOH36" s="11"/>
      <c r="JOI36" s="12"/>
      <c r="JOJ36" s="13"/>
      <c r="JOK36" s="14"/>
      <c r="JOL36" s="15"/>
      <c r="JOM36" s="7"/>
      <c r="JON36" s="8"/>
      <c r="JOP36" s="10"/>
      <c r="JOQ36" s="11"/>
      <c r="JOR36" s="12"/>
      <c r="JOS36" s="13"/>
      <c r="JOT36" s="14"/>
      <c r="JOU36" s="15"/>
      <c r="JOV36" s="7"/>
      <c r="JOW36" s="8"/>
      <c r="JOY36" s="10"/>
      <c r="JOZ36" s="11"/>
      <c r="JPA36" s="12"/>
      <c r="JPB36" s="13"/>
      <c r="JPC36" s="14"/>
      <c r="JPD36" s="15"/>
      <c r="JPE36" s="7"/>
      <c r="JPF36" s="8"/>
      <c r="JPH36" s="10"/>
      <c r="JPI36" s="11"/>
      <c r="JPJ36" s="12"/>
      <c r="JPK36" s="13"/>
      <c r="JPL36" s="14"/>
      <c r="JPM36" s="15"/>
      <c r="JPN36" s="7"/>
      <c r="JPO36" s="8"/>
      <c r="JPQ36" s="10"/>
      <c r="JPR36" s="11"/>
      <c r="JPS36" s="12"/>
      <c r="JPT36" s="13"/>
      <c r="JPU36" s="14"/>
      <c r="JPV36" s="15"/>
      <c r="JPW36" s="7"/>
      <c r="JPX36" s="8"/>
      <c r="JPZ36" s="10"/>
      <c r="JQA36" s="11"/>
      <c r="JQB36" s="12"/>
      <c r="JQC36" s="13"/>
      <c r="JQD36" s="14"/>
      <c r="JQE36" s="15"/>
      <c r="JQF36" s="7"/>
      <c r="JQG36" s="8"/>
      <c r="JQI36" s="10"/>
      <c r="JQJ36" s="11"/>
      <c r="JQK36" s="12"/>
      <c r="JQL36" s="13"/>
      <c r="JQM36" s="14"/>
      <c r="JQN36" s="15"/>
      <c r="JQO36" s="7"/>
      <c r="JQP36" s="8"/>
      <c r="JQR36" s="10"/>
      <c r="JQS36" s="11"/>
      <c r="JQT36" s="12"/>
      <c r="JQU36" s="13"/>
      <c r="JQV36" s="14"/>
      <c r="JQW36" s="15"/>
      <c r="JQX36" s="7"/>
      <c r="JQY36" s="8"/>
      <c r="JRA36" s="10"/>
      <c r="JRB36" s="11"/>
      <c r="JRC36" s="12"/>
      <c r="JRD36" s="13"/>
      <c r="JRE36" s="14"/>
      <c r="JRF36" s="15"/>
      <c r="JRG36" s="7"/>
      <c r="JRH36" s="8"/>
      <c r="JRJ36" s="10"/>
      <c r="JRK36" s="11"/>
      <c r="JRL36" s="12"/>
      <c r="JRM36" s="13"/>
      <c r="JRN36" s="14"/>
      <c r="JRO36" s="15"/>
      <c r="JRP36" s="7"/>
      <c r="JRQ36" s="8"/>
      <c r="JRS36" s="10"/>
      <c r="JRT36" s="11"/>
      <c r="JRU36" s="12"/>
      <c r="JRV36" s="13"/>
      <c r="JRW36" s="14"/>
      <c r="JRX36" s="15"/>
      <c r="JRY36" s="7"/>
      <c r="JRZ36" s="8"/>
      <c r="JSB36" s="10"/>
      <c r="JSC36" s="11"/>
      <c r="JSD36" s="12"/>
      <c r="JSE36" s="13"/>
      <c r="JSF36" s="14"/>
      <c r="JSG36" s="15"/>
      <c r="JSH36" s="7"/>
      <c r="JSI36" s="8"/>
      <c r="JSK36" s="10"/>
      <c r="JSL36" s="11"/>
      <c r="JSM36" s="12"/>
      <c r="JSN36" s="13"/>
      <c r="JSO36" s="14"/>
      <c r="JSP36" s="15"/>
      <c r="JSQ36" s="7"/>
      <c r="JSR36" s="8"/>
      <c r="JST36" s="10"/>
      <c r="JSU36" s="11"/>
      <c r="JSV36" s="12"/>
      <c r="JSW36" s="13"/>
      <c r="JSX36" s="14"/>
      <c r="JSY36" s="15"/>
      <c r="JSZ36" s="7"/>
      <c r="JTA36" s="8"/>
      <c r="JTC36" s="10"/>
      <c r="JTD36" s="11"/>
      <c r="JTE36" s="12"/>
      <c r="JTF36" s="13"/>
      <c r="JTG36" s="14"/>
      <c r="JTH36" s="15"/>
      <c r="JTI36" s="7"/>
      <c r="JTJ36" s="8"/>
      <c r="JTL36" s="10"/>
      <c r="JTM36" s="11"/>
      <c r="JTN36" s="12"/>
      <c r="JTO36" s="13"/>
      <c r="JTP36" s="14"/>
      <c r="JTQ36" s="15"/>
      <c r="JTR36" s="7"/>
      <c r="JTS36" s="8"/>
      <c r="JTU36" s="10"/>
      <c r="JTV36" s="11"/>
      <c r="JTW36" s="12"/>
      <c r="JTX36" s="13"/>
      <c r="JTY36" s="14"/>
      <c r="JTZ36" s="15"/>
      <c r="JUA36" s="7"/>
      <c r="JUB36" s="8"/>
      <c r="JUD36" s="10"/>
      <c r="JUE36" s="11"/>
      <c r="JUF36" s="12"/>
      <c r="JUG36" s="13"/>
      <c r="JUH36" s="14"/>
      <c r="JUI36" s="15"/>
      <c r="JUJ36" s="7"/>
      <c r="JUK36" s="8"/>
      <c r="JUM36" s="10"/>
      <c r="JUN36" s="11"/>
      <c r="JUO36" s="12"/>
      <c r="JUP36" s="13"/>
      <c r="JUQ36" s="14"/>
      <c r="JUR36" s="15"/>
      <c r="JUS36" s="7"/>
      <c r="JUT36" s="8"/>
      <c r="JUV36" s="10"/>
      <c r="JUW36" s="11"/>
      <c r="JUX36" s="12"/>
      <c r="JUY36" s="13"/>
      <c r="JUZ36" s="14"/>
      <c r="JVA36" s="15"/>
      <c r="JVB36" s="7"/>
      <c r="JVC36" s="8"/>
      <c r="JVE36" s="10"/>
      <c r="JVF36" s="11"/>
      <c r="JVG36" s="12"/>
      <c r="JVH36" s="13"/>
      <c r="JVI36" s="14"/>
      <c r="JVJ36" s="15"/>
      <c r="JVK36" s="7"/>
      <c r="JVL36" s="8"/>
      <c r="JVN36" s="10"/>
      <c r="JVO36" s="11"/>
      <c r="JVP36" s="12"/>
      <c r="JVQ36" s="13"/>
      <c r="JVR36" s="14"/>
      <c r="JVS36" s="15"/>
      <c r="JVT36" s="7"/>
      <c r="JVU36" s="8"/>
      <c r="JVW36" s="10"/>
      <c r="JVX36" s="11"/>
      <c r="JVY36" s="12"/>
      <c r="JVZ36" s="13"/>
      <c r="JWA36" s="14"/>
      <c r="JWB36" s="15"/>
      <c r="JWC36" s="7"/>
      <c r="JWD36" s="8"/>
      <c r="JWF36" s="10"/>
      <c r="JWG36" s="11"/>
      <c r="JWH36" s="12"/>
      <c r="JWI36" s="13"/>
      <c r="JWJ36" s="14"/>
      <c r="JWK36" s="15"/>
      <c r="JWL36" s="7"/>
      <c r="JWM36" s="8"/>
      <c r="JWO36" s="10"/>
      <c r="JWP36" s="11"/>
      <c r="JWQ36" s="12"/>
      <c r="JWR36" s="13"/>
      <c r="JWS36" s="14"/>
      <c r="JWT36" s="15"/>
      <c r="JWU36" s="7"/>
      <c r="JWV36" s="8"/>
      <c r="JWX36" s="10"/>
      <c r="JWY36" s="11"/>
      <c r="JWZ36" s="12"/>
      <c r="JXA36" s="13"/>
      <c r="JXB36" s="14"/>
      <c r="JXC36" s="15"/>
      <c r="JXD36" s="7"/>
      <c r="JXE36" s="8"/>
      <c r="JXG36" s="10"/>
      <c r="JXH36" s="11"/>
      <c r="JXI36" s="12"/>
      <c r="JXJ36" s="13"/>
      <c r="JXK36" s="14"/>
      <c r="JXL36" s="15"/>
      <c r="JXM36" s="7"/>
      <c r="JXN36" s="8"/>
      <c r="JXP36" s="10"/>
      <c r="JXQ36" s="11"/>
      <c r="JXR36" s="12"/>
      <c r="JXS36" s="13"/>
      <c r="JXT36" s="14"/>
      <c r="JXU36" s="15"/>
      <c r="JXV36" s="7"/>
      <c r="JXW36" s="8"/>
      <c r="JXY36" s="10"/>
      <c r="JXZ36" s="11"/>
      <c r="JYA36" s="12"/>
      <c r="JYB36" s="13"/>
      <c r="JYC36" s="14"/>
      <c r="JYD36" s="15"/>
      <c r="JYE36" s="7"/>
      <c r="JYF36" s="8"/>
      <c r="JYH36" s="10"/>
      <c r="JYI36" s="11"/>
      <c r="JYJ36" s="12"/>
      <c r="JYK36" s="13"/>
      <c r="JYL36" s="14"/>
      <c r="JYM36" s="15"/>
      <c r="JYN36" s="7"/>
      <c r="JYO36" s="8"/>
      <c r="JYQ36" s="10"/>
      <c r="JYR36" s="11"/>
      <c r="JYS36" s="12"/>
      <c r="JYT36" s="13"/>
      <c r="JYU36" s="14"/>
      <c r="JYV36" s="15"/>
      <c r="JYW36" s="7"/>
      <c r="JYX36" s="8"/>
      <c r="JYZ36" s="10"/>
      <c r="JZA36" s="11"/>
      <c r="JZB36" s="12"/>
      <c r="JZC36" s="13"/>
      <c r="JZD36" s="14"/>
      <c r="JZE36" s="15"/>
      <c r="JZF36" s="7"/>
      <c r="JZG36" s="8"/>
      <c r="JZI36" s="10"/>
      <c r="JZJ36" s="11"/>
      <c r="JZK36" s="12"/>
      <c r="JZL36" s="13"/>
      <c r="JZM36" s="14"/>
      <c r="JZN36" s="15"/>
      <c r="JZO36" s="7"/>
      <c r="JZP36" s="8"/>
      <c r="JZR36" s="10"/>
      <c r="JZS36" s="11"/>
      <c r="JZT36" s="12"/>
      <c r="JZU36" s="13"/>
      <c r="JZV36" s="14"/>
      <c r="JZW36" s="15"/>
      <c r="JZX36" s="7"/>
      <c r="JZY36" s="8"/>
      <c r="KAA36" s="10"/>
      <c r="KAB36" s="11"/>
      <c r="KAC36" s="12"/>
      <c r="KAD36" s="13"/>
      <c r="KAE36" s="14"/>
      <c r="KAF36" s="15"/>
      <c r="KAG36" s="7"/>
      <c r="KAH36" s="8"/>
      <c r="KAJ36" s="10"/>
      <c r="KAK36" s="11"/>
      <c r="KAL36" s="12"/>
      <c r="KAM36" s="13"/>
      <c r="KAN36" s="14"/>
      <c r="KAO36" s="15"/>
      <c r="KAP36" s="7"/>
      <c r="KAQ36" s="8"/>
      <c r="KAS36" s="10"/>
      <c r="KAT36" s="11"/>
      <c r="KAU36" s="12"/>
      <c r="KAV36" s="13"/>
      <c r="KAW36" s="14"/>
      <c r="KAX36" s="15"/>
      <c r="KAY36" s="7"/>
      <c r="KAZ36" s="8"/>
      <c r="KBB36" s="10"/>
      <c r="KBC36" s="11"/>
      <c r="KBD36" s="12"/>
      <c r="KBE36" s="13"/>
      <c r="KBF36" s="14"/>
      <c r="KBG36" s="15"/>
      <c r="KBH36" s="7"/>
      <c r="KBI36" s="8"/>
      <c r="KBK36" s="10"/>
      <c r="KBL36" s="11"/>
      <c r="KBM36" s="12"/>
      <c r="KBN36" s="13"/>
      <c r="KBO36" s="14"/>
      <c r="KBP36" s="15"/>
      <c r="KBQ36" s="7"/>
      <c r="KBR36" s="8"/>
      <c r="KBT36" s="10"/>
      <c r="KBU36" s="11"/>
      <c r="KBV36" s="12"/>
      <c r="KBW36" s="13"/>
      <c r="KBX36" s="14"/>
      <c r="KBY36" s="15"/>
      <c r="KBZ36" s="7"/>
      <c r="KCA36" s="8"/>
      <c r="KCC36" s="10"/>
      <c r="KCD36" s="11"/>
      <c r="KCE36" s="12"/>
      <c r="KCF36" s="13"/>
      <c r="KCG36" s="14"/>
      <c r="KCH36" s="15"/>
      <c r="KCI36" s="7"/>
      <c r="KCJ36" s="8"/>
      <c r="KCL36" s="10"/>
      <c r="KCM36" s="11"/>
      <c r="KCN36" s="12"/>
      <c r="KCO36" s="13"/>
      <c r="KCP36" s="14"/>
      <c r="KCQ36" s="15"/>
      <c r="KCR36" s="7"/>
      <c r="KCS36" s="8"/>
      <c r="KCU36" s="10"/>
      <c r="KCV36" s="11"/>
      <c r="KCW36" s="12"/>
      <c r="KCX36" s="13"/>
      <c r="KCY36" s="14"/>
      <c r="KCZ36" s="15"/>
      <c r="KDA36" s="7"/>
      <c r="KDB36" s="8"/>
      <c r="KDD36" s="10"/>
      <c r="KDE36" s="11"/>
      <c r="KDF36" s="12"/>
      <c r="KDG36" s="13"/>
      <c r="KDH36" s="14"/>
      <c r="KDI36" s="15"/>
      <c r="KDJ36" s="7"/>
      <c r="KDK36" s="8"/>
      <c r="KDM36" s="10"/>
      <c r="KDN36" s="11"/>
      <c r="KDO36" s="12"/>
      <c r="KDP36" s="13"/>
      <c r="KDQ36" s="14"/>
      <c r="KDR36" s="15"/>
      <c r="KDS36" s="7"/>
      <c r="KDT36" s="8"/>
      <c r="KDV36" s="10"/>
      <c r="KDW36" s="11"/>
      <c r="KDX36" s="12"/>
      <c r="KDY36" s="13"/>
      <c r="KDZ36" s="14"/>
      <c r="KEA36" s="15"/>
      <c r="KEB36" s="7"/>
      <c r="KEC36" s="8"/>
      <c r="KEE36" s="10"/>
      <c r="KEF36" s="11"/>
      <c r="KEG36" s="12"/>
      <c r="KEH36" s="13"/>
      <c r="KEI36" s="14"/>
      <c r="KEJ36" s="15"/>
      <c r="KEK36" s="7"/>
      <c r="KEL36" s="8"/>
      <c r="KEN36" s="10"/>
      <c r="KEO36" s="11"/>
      <c r="KEP36" s="12"/>
      <c r="KEQ36" s="13"/>
      <c r="KER36" s="14"/>
      <c r="KES36" s="15"/>
      <c r="KET36" s="7"/>
      <c r="KEU36" s="8"/>
      <c r="KEW36" s="10"/>
      <c r="KEX36" s="11"/>
      <c r="KEY36" s="12"/>
      <c r="KEZ36" s="13"/>
      <c r="KFA36" s="14"/>
      <c r="KFB36" s="15"/>
      <c r="KFC36" s="7"/>
      <c r="KFD36" s="8"/>
      <c r="KFF36" s="10"/>
      <c r="KFG36" s="11"/>
      <c r="KFH36" s="12"/>
      <c r="KFI36" s="13"/>
      <c r="KFJ36" s="14"/>
      <c r="KFK36" s="15"/>
      <c r="KFL36" s="7"/>
      <c r="KFM36" s="8"/>
      <c r="KFO36" s="10"/>
      <c r="KFP36" s="11"/>
      <c r="KFQ36" s="12"/>
      <c r="KFR36" s="13"/>
      <c r="KFS36" s="14"/>
      <c r="KFT36" s="15"/>
      <c r="KFU36" s="7"/>
      <c r="KFV36" s="8"/>
      <c r="KFX36" s="10"/>
      <c r="KFY36" s="11"/>
      <c r="KFZ36" s="12"/>
      <c r="KGA36" s="13"/>
      <c r="KGB36" s="14"/>
      <c r="KGC36" s="15"/>
      <c r="KGD36" s="7"/>
      <c r="KGE36" s="8"/>
      <c r="KGG36" s="10"/>
      <c r="KGH36" s="11"/>
      <c r="KGI36" s="12"/>
      <c r="KGJ36" s="13"/>
      <c r="KGK36" s="14"/>
      <c r="KGL36" s="15"/>
      <c r="KGM36" s="7"/>
      <c r="KGN36" s="8"/>
      <c r="KGP36" s="10"/>
      <c r="KGQ36" s="11"/>
      <c r="KGR36" s="12"/>
      <c r="KGS36" s="13"/>
      <c r="KGT36" s="14"/>
      <c r="KGU36" s="15"/>
      <c r="KGV36" s="7"/>
      <c r="KGW36" s="8"/>
      <c r="KGY36" s="10"/>
      <c r="KGZ36" s="11"/>
      <c r="KHA36" s="12"/>
      <c r="KHB36" s="13"/>
      <c r="KHC36" s="14"/>
      <c r="KHD36" s="15"/>
      <c r="KHE36" s="7"/>
      <c r="KHF36" s="8"/>
      <c r="KHH36" s="10"/>
      <c r="KHI36" s="11"/>
      <c r="KHJ36" s="12"/>
      <c r="KHK36" s="13"/>
      <c r="KHL36" s="14"/>
      <c r="KHM36" s="15"/>
      <c r="KHN36" s="7"/>
      <c r="KHO36" s="8"/>
      <c r="KHQ36" s="10"/>
      <c r="KHR36" s="11"/>
      <c r="KHS36" s="12"/>
      <c r="KHT36" s="13"/>
      <c r="KHU36" s="14"/>
      <c r="KHV36" s="15"/>
      <c r="KHW36" s="7"/>
      <c r="KHX36" s="8"/>
      <c r="KHZ36" s="10"/>
      <c r="KIA36" s="11"/>
      <c r="KIB36" s="12"/>
      <c r="KIC36" s="13"/>
      <c r="KID36" s="14"/>
      <c r="KIE36" s="15"/>
      <c r="KIF36" s="7"/>
      <c r="KIG36" s="8"/>
      <c r="KII36" s="10"/>
      <c r="KIJ36" s="11"/>
      <c r="KIK36" s="12"/>
      <c r="KIL36" s="13"/>
      <c r="KIM36" s="14"/>
      <c r="KIN36" s="15"/>
      <c r="KIO36" s="7"/>
      <c r="KIP36" s="8"/>
      <c r="KIR36" s="10"/>
      <c r="KIS36" s="11"/>
      <c r="KIT36" s="12"/>
      <c r="KIU36" s="13"/>
      <c r="KIV36" s="14"/>
      <c r="KIW36" s="15"/>
      <c r="KIX36" s="7"/>
      <c r="KIY36" s="8"/>
      <c r="KJA36" s="10"/>
      <c r="KJB36" s="11"/>
      <c r="KJC36" s="12"/>
      <c r="KJD36" s="13"/>
      <c r="KJE36" s="14"/>
      <c r="KJF36" s="15"/>
      <c r="KJG36" s="7"/>
      <c r="KJH36" s="8"/>
      <c r="KJJ36" s="10"/>
      <c r="KJK36" s="11"/>
      <c r="KJL36" s="12"/>
      <c r="KJM36" s="13"/>
      <c r="KJN36" s="14"/>
      <c r="KJO36" s="15"/>
      <c r="KJP36" s="7"/>
      <c r="KJQ36" s="8"/>
      <c r="KJS36" s="10"/>
      <c r="KJT36" s="11"/>
      <c r="KJU36" s="12"/>
      <c r="KJV36" s="13"/>
      <c r="KJW36" s="14"/>
      <c r="KJX36" s="15"/>
      <c r="KJY36" s="7"/>
      <c r="KJZ36" s="8"/>
      <c r="KKB36" s="10"/>
      <c r="KKC36" s="11"/>
      <c r="KKD36" s="12"/>
      <c r="KKE36" s="13"/>
      <c r="KKF36" s="14"/>
      <c r="KKG36" s="15"/>
      <c r="KKH36" s="7"/>
      <c r="KKI36" s="8"/>
      <c r="KKK36" s="10"/>
      <c r="KKL36" s="11"/>
      <c r="KKM36" s="12"/>
      <c r="KKN36" s="13"/>
      <c r="KKO36" s="14"/>
      <c r="KKP36" s="15"/>
      <c r="KKQ36" s="7"/>
      <c r="KKR36" s="8"/>
      <c r="KKT36" s="10"/>
      <c r="KKU36" s="11"/>
      <c r="KKV36" s="12"/>
      <c r="KKW36" s="13"/>
      <c r="KKX36" s="14"/>
      <c r="KKY36" s="15"/>
      <c r="KKZ36" s="7"/>
      <c r="KLA36" s="8"/>
      <c r="KLC36" s="10"/>
      <c r="KLD36" s="11"/>
      <c r="KLE36" s="12"/>
      <c r="KLF36" s="13"/>
      <c r="KLG36" s="14"/>
      <c r="KLH36" s="15"/>
      <c r="KLI36" s="7"/>
      <c r="KLJ36" s="8"/>
      <c r="KLL36" s="10"/>
      <c r="KLM36" s="11"/>
      <c r="KLN36" s="12"/>
      <c r="KLO36" s="13"/>
      <c r="KLP36" s="14"/>
      <c r="KLQ36" s="15"/>
      <c r="KLR36" s="7"/>
      <c r="KLS36" s="8"/>
      <c r="KLU36" s="10"/>
      <c r="KLV36" s="11"/>
      <c r="KLW36" s="12"/>
      <c r="KLX36" s="13"/>
      <c r="KLY36" s="14"/>
      <c r="KLZ36" s="15"/>
      <c r="KMA36" s="7"/>
      <c r="KMB36" s="8"/>
      <c r="KMD36" s="10"/>
      <c r="KME36" s="11"/>
      <c r="KMF36" s="12"/>
      <c r="KMG36" s="13"/>
      <c r="KMH36" s="14"/>
      <c r="KMI36" s="15"/>
      <c r="KMJ36" s="7"/>
      <c r="KMK36" s="8"/>
      <c r="KMM36" s="10"/>
      <c r="KMN36" s="11"/>
      <c r="KMO36" s="12"/>
      <c r="KMP36" s="13"/>
      <c r="KMQ36" s="14"/>
      <c r="KMR36" s="15"/>
      <c r="KMS36" s="7"/>
      <c r="KMT36" s="8"/>
      <c r="KMV36" s="10"/>
      <c r="KMW36" s="11"/>
      <c r="KMX36" s="12"/>
      <c r="KMY36" s="13"/>
      <c r="KMZ36" s="14"/>
      <c r="KNA36" s="15"/>
      <c r="KNB36" s="7"/>
      <c r="KNC36" s="8"/>
      <c r="KNE36" s="10"/>
      <c r="KNF36" s="11"/>
      <c r="KNG36" s="12"/>
      <c r="KNH36" s="13"/>
      <c r="KNI36" s="14"/>
      <c r="KNJ36" s="15"/>
      <c r="KNK36" s="7"/>
      <c r="KNL36" s="8"/>
      <c r="KNN36" s="10"/>
      <c r="KNO36" s="11"/>
      <c r="KNP36" s="12"/>
      <c r="KNQ36" s="13"/>
      <c r="KNR36" s="14"/>
      <c r="KNS36" s="15"/>
      <c r="KNT36" s="7"/>
      <c r="KNU36" s="8"/>
      <c r="KNW36" s="10"/>
      <c r="KNX36" s="11"/>
      <c r="KNY36" s="12"/>
      <c r="KNZ36" s="13"/>
      <c r="KOA36" s="14"/>
      <c r="KOB36" s="15"/>
      <c r="KOC36" s="7"/>
      <c r="KOD36" s="8"/>
      <c r="KOF36" s="10"/>
      <c r="KOG36" s="11"/>
      <c r="KOH36" s="12"/>
      <c r="KOI36" s="13"/>
      <c r="KOJ36" s="14"/>
      <c r="KOK36" s="15"/>
      <c r="KOL36" s="7"/>
      <c r="KOM36" s="8"/>
      <c r="KOO36" s="10"/>
      <c r="KOP36" s="11"/>
      <c r="KOQ36" s="12"/>
      <c r="KOR36" s="13"/>
      <c r="KOS36" s="14"/>
      <c r="KOT36" s="15"/>
      <c r="KOU36" s="7"/>
      <c r="KOV36" s="8"/>
      <c r="KOX36" s="10"/>
      <c r="KOY36" s="11"/>
      <c r="KOZ36" s="12"/>
      <c r="KPA36" s="13"/>
      <c r="KPB36" s="14"/>
      <c r="KPC36" s="15"/>
      <c r="KPD36" s="7"/>
      <c r="KPE36" s="8"/>
      <c r="KPG36" s="10"/>
      <c r="KPH36" s="11"/>
      <c r="KPI36" s="12"/>
      <c r="KPJ36" s="13"/>
      <c r="KPK36" s="14"/>
      <c r="KPL36" s="15"/>
      <c r="KPM36" s="7"/>
      <c r="KPN36" s="8"/>
      <c r="KPP36" s="10"/>
      <c r="KPQ36" s="11"/>
      <c r="KPR36" s="12"/>
      <c r="KPS36" s="13"/>
      <c r="KPT36" s="14"/>
      <c r="KPU36" s="15"/>
      <c r="KPV36" s="7"/>
      <c r="KPW36" s="8"/>
      <c r="KPY36" s="10"/>
      <c r="KPZ36" s="11"/>
      <c r="KQA36" s="12"/>
      <c r="KQB36" s="13"/>
      <c r="KQC36" s="14"/>
      <c r="KQD36" s="15"/>
      <c r="KQE36" s="7"/>
      <c r="KQF36" s="8"/>
      <c r="KQH36" s="10"/>
      <c r="KQI36" s="11"/>
      <c r="KQJ36" s="12"/>
      <c r="KQK36" s="13"/>
      <c r="KQL36" s="14"/>
      <c r="KQM36" s="15"/>
      <c r="KQN36" s="7"/>
      <c r="KQO36" s="8"/>
      <c r="KQQ36" s="10"/>
      <c r="KQR36" s="11"/>
      <c r="KQS36" s="12"/>
      <c r="KQT36" s="13"/>
      <c r="KQU36" s="14"/>
      <c r="KQV36" s="15"/>
      <c r="KQW36" s="7"/>
      <c r="KQX36" s="8"/>
      <c r="KQZ36" s="10"/>
      <c r="KRA36" s="11"/>
      <c r="KRB36" s="12"/>
      <c r="KRC36" s="13"/>
      <c r="KRD36" s="14"/>
      <c r="KRE36" s="15"/>
      <c r="KRF36" s="7"/>
      <c r="KRG36" s="8"/>
      <c r="KRI36" s="10"/>
      <c r="KRJ36" s="11"/>
      <c r="KRK36" s="12"/>
      <c r="KRL36" s="13"/>
      <c r="KRM36" s="14"/>
      <c r="KRN36" s="15"/>
      <c r="KRO36" s="7"/>
      <c r="KRP36" s="8"/>
      <c r="KRR36" s="10"/>
      <c r="KRS36" s="11"/>
      <c r="KRT36" s="12"/>
      <c r="KRU36" s="13"/>
      <c r="KRV36" s="14"/>
      <c r="KRW36" s="15"/>
      <c r="KRX36" s="7"/>
      <c r="KRY36" s="8"/>
      <c r="KSA36" s="10"/>
      <c r="KSB36" s="11"/>
      <c r="KSC36" s="12"/>
      <c r="KSD36" s="13"/>
      <c r="KSE36" s="14"/>
      <c r="KSF36" s="15"/>
      <c r="KSG36" s="7"/>
      <c r="KSH36" s="8"/>
      <c r="KSJ36" s="10"/>
      <c r="KSK36" s="11"/>
      <c r="KSL36" s="12"/>
      <c r="KSM36" s="13"/>
      <c r="KSN36" s="14"/>
      <c r="KSO36" s="15"/>
      <c r="KSP36" s="7"/>
      <c r="KSQ36" s="8"/>
      <c r="KSS36" s="10"/>
      <c r="KST36" s="11"/>
      <c r="KSU36" s="12"/>
      <c r="KSV36" s="13"/>
      <c r="KSW36" s="14"/>
      <c r="KSX36" s="15"/>
      <c r="KSY36" s="7"/>
      <c r="KSZ36" s="8"/>
      <c r="KTB36" s="10"/>
      <c r="KTC36" s="11"/>
      <c r="KTD36" s="12"/>
      <c r="KTE36" s="13"/>
      <c r="KTF36" s="14"/>
      <c r="KTG36" s="15"/>
      <c r="KTH36" s="7"/>
      <c r="KTI36" s="8"/>
      <c r="KTK36" s="10"/>
      <c r="KTL36" s="11"/>
      <c r="KTM36" s="12"/>
      <c r="KTN36" s="13"/>
      <c r="KTO36" s="14"/>
      <c r="KTP36" s="15"/>
      <c r="KTQ36" s="7"/>
      <c r="KTR36" s="8"/>
      <c r="KTT36" s="10"/>
      <c r="KTU36" s="11"/>
      <c r="KTV36" s="12"/>
      <c r="KTW36" s="13"/>
      <c r="KTX36" s="14"/>
      <c r="KTY36" s="15"/>
      <c r="KTZ36" s="7"/>
      <c r="KUA36" s="8"/>
      <c r="KUC36" s="10"/>
      <c r="KUD36" s="11"/>
      <c r="KUE36" s="12"/>
      <c r="KUF36" s="13"/>
      <c r="KUG36" s="14"/>
      <c r="KUH36" s="15"/>
      <c r="KUI36" s="7"/>
      <c r="KUJ36" s="8"/>
      <c r="KUL36" s="10"/>
      <c r="KUM36" s="11"/>
      <c r="KUN36" s="12"/>
      <c r="KUO36" s="13"/>
      <c r="KUP36" s="14"/>
      <c r="KUQ36" s="15"/>
      <c r="KUR36" s="7"/>
      <c r="KUS36" s="8"/>
      <c r="KUU36" s="10"/>
      <c r="KUV36" s="11"/>
      <c r="KUW36" s="12"/>
      <c r="KUX36" s="13"/>
      <c r="KUY36" s="14"/>
      <c r="KUZ36" s="15"/>
      <c r="KVA36" s="7"/>
      <c r="KVB36" s="8"/>
      <c r="KVD36" s="10"/>
      <c r="KVE36" s="11"/>
      <c r="KVF36" s="12"/>
      <c r="KVG36" s="13"/>
      <c r="KVH36" s="14"/>
      <c r="KVI36" s="15"/>
      <c r="KVJ36" s="7"/>
      <c r="KVK36" s="8"/>
      <c r="KVM36" s="10"/>
      <c r="KVN36" s="11"/>
      <c r="KVO36" s="12"/>
      <c r="KVP36" s="13"/>
      <c r="KVQ36" s="14"/>
      <c r="KVR36" s="15"/>
      <c r="KVS36" s="7"/>
      <c r="KVT36" s="8"/>
      <c r="KVV36" s="10"/>
      <c r="KVW36" s="11"/>
      <c r="KVX36" s="12"/>
      <c r="KVY36" s="13"/>
      <c r="KVZ36" s="14"/>
      <c r="KWA36" s="15"/>
      <c r="KWB36" s="7"/>
      <c r="KWC36" s="8"/>
      <c r="KWE36" s="10"/>
      <c r="KWF36" s="11"/>
      <c r="KWG36" s="12"/>
      <c r="KWH36" s="13"/>
      <c r="KWI36" s="14"/>
      <c r="KWJ36" s="15"/>
      <c r="KWK36" s="7"/>
      <c r="KWL36" s="8"/>
      <c r="KWN36" s="10"/>
      <c r="KWO36" s="11"/>
      <c r="KWP36" s="12"/>
      <c r="KWQ36" s="13"/>
      <c r="KWR36" s="14"/>
      <c r="KWS36" s="15"/>
      <c r="KWT36" s="7"/>
      <c r="KWU36" s="8"/>
      <c r="KWW36" s="10"/>
      <c r="KWX36" s="11"/>
      <c r="KWY36" s="12"/>
      <c r="KWZ36" s="13"/>
      <c r="KXA36" s="14"/>
      <c r="KXB36" s="15"/>
      <c r="KXC36" s="7"/>
      <c r="KXD36" s="8"/>
      <c r="KXF36" s="10"/>
      <c r="KXG36" s="11"/>
      <c r="KXH36" s="12"/>
      <c r="KXI36" s="13"/>
      <c r="KXJ36" s="14"/>
      <c r="KXK36" s="15"/>
      <c r="KXL36" s="7"/>
      <c r="KXM36" s="8"/>
      <c r="KXO36" s="10"/>
      <c r="KXP36" s="11"/>
      <c r="KXQ36" s="12"/>
      <c r="KXR36" s="13"/>
      <c r="KXS36" s="14"/>
      <c r="KXT36" s="15"/>
      <c r="KXU36" s="7"/>
      <c r="KXV36" s="8"/>
      <c r="KXX36" s="10"/>
      <c r="KXY36" s="11"/>
      <c r="KXZ36" s="12"/>
      <c r="KYA36" s="13"/>
      <c r="KYB36" s="14"/>
      <c r="KYC36" s="15"/>
      <c r="KYD36" s="7"/>
      <c r="KYE36" s="8"/>
      <c r="KYG36" s="10"/>
      <c r="KYH36" s="11"/>
      <c r="KYI36" s="12"/>
      <c r="KYJ36" s="13"/>
      <c r="KYK36" s="14"/>
      <c r="KYL36" s="15"/>
      <c r="KYM36" s="7"/>
      <c r="KYN36" s="8"/>
      <c r="KYP36" s="10"/>
      <c r="KYQ36" s="11"/>
      <c r="KYR36" s="12"/>
      <c r="KYS36" s="13"/>
      <c r="KYT36" s="14"/>
      <c r="KYU36" s="15"/>
      <c r="KYV36" s="7"/>
      <c r="KYW36" s="8"/>
      <c r="KYY36" s="10"/>
      <c r="KYZ36" s="11"/>
      <c r="KZA36" s="12"/>
      <c r="KZB36" s="13"/>
      <c r="KZC36" s="14"/>
      <c r="KZD36" s="15"/>
      <c r="KZE36" s="7"/>
      <c r="KZF36" s="8"/>
      <c r="KZH36" s="10"/>
      <c r="KZI36" s="11"/>
      <c r="KZJ36" s="12"/>
      <c r="KZK36" s="13"/>
      <c r="KZL36" s="14"/>
      <c r="KZM36" s="15"/>
      <c r="KZN36" s="7"/>
      <c r="KZO36" s="8"/>
      <c r="KZQ36" s="10"/>
      <c r="KZR36" s="11"/>
      <c r="KZS36" s="12"/>
      <c r="KZT36" s="13"/>
      <c r="KZU36" s="14"/>
      <c r="KZV36" s="15"/>
      <c r="KZW36" s="7"/>
      <c r="KZX36" s="8"/>
      <c r="KZZ36" s="10"/>
      <c r="LAA36" s="11"/>
      <c r="LAB36" s="12"/>
      <c r="LAC36" s="13"/>
      <c r="LAD36" s="14"/>
      <c r="LAE36" s="15"/>
      <c r="LAF36" s="7"/>
      <c r="LAG36" s="8"/>
      <c r="LAI36" s="10"/>
      <c r="LAJ36" s="11"/>
      <c r="LAK36" s="12"/>
      <c r="LAL36" s="13"/>
      <c r="LAM36" s="14"/>
      <c r="LAN36" s="15"/>
      <c r="LAO36" s="7"/>
      <c r="LAP36" s="8"/>
      <c r="LAR36" s="10"/>
      <c r="LAS36" s="11"/>
      <c r="LAT36" s="12"/>
      <c r="LAU36" s="13"/>
      <c r="LAV36" s="14"/>
      <c r="LAW36" s="15"/>
      <c r="LAX36" s="7"/>
      <c r="LAY36" s="8"/>
      <c r="LBA36" s="10"/>
      <c r="LBB36" s="11"/>
      <c r="LBC36" s="12"/>
      <c r="LBD36" s="13"/>
      <c r="LBE36" s="14"/>
      <c r="LBF36" s="15"/>
      <c r="LBG36" s="7"/>
      <c r="LBH36" s="8"/>
      <c r="LBJ36" s="10"/>
      <c r="LBK36" s="11"/>
      <c r="LBL36" s="12"/>
      <c r="LBM36" s="13"/>
      <c r="LBN36" s="14"/>
      <c r="LBO36" s="15"/>
      <c r="LBP36" s="7"/>
      <c r="LBQ36" s="8"/>
      <c r="LBS36" s="10"/>
      <c r="LBT36" s="11"/>
      <c r="LBU36" s="12"/>
      <c r="LBV36" s="13"/>
      <c r="LBW36" s="14"/>
      <c r="LBX36" s="15"/>
      <c r="LBY36" s="7"/>
      <c r="LBZ36" s="8"/>
      <c r="LCB36" s="10"/>
      <c r="LCC36" s="11"/>
      <c r="LCD36" s="12"/>
      <c r="LCE36" s="13"/>
      <c r="LCF36" s="14"/>
      <c r="LCG36" s="15"/>
      <c r="LCH36" s="7"/>
      <c r="LCI36" s="8"/>
      <c r="LCK36" s="10"/>
      <c r="LCL36" s="11"/>
      <c r="LCM36" s="12"/>
      <c r="LCN36" s="13"/>
      <c r="LCO36" s="14"/>
      <c r="LCP36" s="15"/>
      <c r="LCQ36" s="7"/>
      <c r="LCR36" s="8"/>
      <c r="LCT36" s="10"/>
      <c r="LCU36" s="11"/>
      <c r="LCV36" s="12"/>
      <c r="LCW36" s="13"/>
      <c r="LCX36" s="14"/>
      <c r="LCY36" s="15"/>
      <c r="LCZ36" s="7"/>
      <c r="LDA36" s="8"/>
      <c r="LDC36" s="10"/>
      <c r="LDD36" s="11"/>
      <c r="LDE36" s="12"/>
      <c r="LDF36" s="13"/>
      <c r="LDG36" s="14"/>
      <c r="LDH36" s="15"/>
      <c r="LDI36" s="7"/>
      <c r="LDJ36" s="8"/>
      <c r="LDL36" s="10"/>
      <c r="LDM36" s="11"/>
      <c r="LDN36" s="12"/>
      <c r="LDO36" s="13"/>
      <c r="LDP36" s="14"/>
      <c r="LDQ36" s="15"/>
      <c r="LDR36" s="7"/>
      <c r="LDS36" s="8"/>
      <c r="LDU36" s="10"/>
      <c r="LDV36" s="11"/>
      <c r="LDW36" s="12"/>
      <c r="LDX36" s="13"/>
      <c r="LDY36" s="14"/>
      <c r="LDZ36" s="15"/>
      <c r="LEA36" s="7"/>
      <c r="LEB36" s="8"/>
      <c r="LED36" s="10"/>
      <c r="LEE36" s="11"/>
      <c r="LEF36" s="12"/>
      <c r="LEG36" s="13"/>
      <c r="LEH36" s="14"/>
      <c r="LEI36" s="15"/>
      <c r="LEJ36" s="7"/>
      <c r="LEK36" s="8"/>
      <c r="LEM36" s="10"/>
      <c r="LEN36" s="11"/>
      <c r="LEO36" s="12"/>
      <c r="LEP36" s="13"/>
      <c r="LEQ36" s="14"/>
      <c r="LER36" s="15"/>
      <c r="LES36" s="7"/>
      <c r="LET36" s="8"/>
      <c r="LEV36" s="10"/>
      <c r="LEW36" s="11"/>
      <c r="LEX36" s="12"/>
      <c r="LEY36" s="13"/>
      <c r="LEZ36" s="14"/>
      <c r="LFA36" s="15"/>
      <c r="LFB36" s="7"/>
      <c r="LFC36" s="8"/>
      <c r="LFE36" s="10"/>
      <c r="LFF36" s="11"/>
      <c r="LFG36" s="12"/>
      <c r="LFH36" s="13"/>
      <c r="LFI36" s="14"/>
      <c r="LFJ36" s="15"/>
      <c r="LFK36" s="7"/>
      <c r="LFL36" s="8"/>
      <c r="LFN36" s="10"/>
      <c r="LFO36" s="11"/>
      <c r="LFP36" s="12"/>
      <c r="LFQ36" s="13"/>
      <c r="LFR36" s="14"/>
      <c r="LFS36" s="15"/>
      <c r="LFT36" s="7"/>
      <c r="LFU36" s="8"/>
      <c r="LFW36" s="10"/>
      <c r="LFX36" s="11"/>
      <c r="LFY36" s="12"/>
      <c r="LFZ36" s="13"/>
      <c r="LGA36" s="14"/>
      <c r="LGB36" s="15"/>
      <c r="LGC36" s="7"/>
      <c r="LGD36" s="8"/>
      <c r="LGF36" s="10"/>
      <c r="LGG36" s="11"/>
      <c r="LGH36" s="12"/>
      <c r="LGI36" s="13"/>
      <c r="LGJ36" s="14"/>
      <c r="LGK36" s="15"/>
      <c r="LGL36" s="7"/>
      <c r="LGM36" s="8"/>
      <c r="LGO36" s="10"/>
      <c r="LGP36" s="11"/>
      <c r="LGQ36" s="12"/>
      <c r="LGR36" s="13"/>
      <c r="LGS36" s="14"/>
      <c r="LGT36" s="15"/>
      <c r="LGU36" s="7"/>
      <c r="LGV36" s="8"/>
      <c r="LGX36" s="10"/>
      <c r="LGY36" s="11"/>
      <c r="LGZ36" s="12"/>
      <c r="LHA36" s="13"/>
      <c r="LHB36" s="14"/>
      <c r="LHC36" s="15"/>
      <c r="LHD36" s="7"/>
      <c r="LHE36" s="8"/>
      <c r="LHG36" s="10"/>
      <c r="LHH36" s="11"/>
      <c r="LHI36" s="12"/>
      <c r="LHJ36" s="13"/>
      <c r="LHK36" s="14"/>
      <c r="LHL36" s="15"/>
      <c r="LHM36" s="7"/>
      <c r="LHN36" s="8"/>
      <c r="LHP36" s="10"/>
      <c r="LHQ36" s="11"/>
      <c r="LHR36" s="12"/>
      <c r="LHS36" s="13"/>
      <c r="LHT36" s="14"/>
      <c r="LHU36" s="15"/>
      <c r="LHV36" s="7"/>
      <c r="LHW36" s="8"/>
      <c r="LHY36" s="10"/>
      <c r="LHZ36" s="11"/>
      <c r="LIA36" s="12"/>
      <c r="LIB36" s="13"/>
      <c r="LIC36" s="14"/>
      <c r="LID36" s="15"/>
      <c r="LIE36" s="7"/>
      <c r="LIF36" s="8"/>
      <c r="LIH36" s="10"/>
      <c r="LII36" s="11"/>
      <c r="LIJ36" s="12"/>
      <c r="LIK36" s="13"/>
      <c r="LIL36" s="14"/>
      <c r="LIM36" s="15"/>
      <c r="LIN36" s="7"/>
      <c r="LIO36" s="8"/>
      <c r="LIQ36" s="10"/>
      <c r="LIR36" s="11"/>
      <c r="LIS36" s="12"/>
      <c r="LIT36" s="13"/>
      <c r="LIU36" s="14"/>
      <c r="LIV36" s="15"/>
      <c r="LIW36" s="7"/>
      <c r="LIX36" s="8"/>
      <c r="LIZ36" s="10"/>
      <c r="LJA36" s="11"/>
      <c r="LJB36" s="12"/>
      <c r="LJC36" s="13"/>
      <c r="LJD36" s="14"/>
      <c r="LJE36" s="15"/>
      <c r="LJF36" s="7"/>
      <c r="LJG36" s="8"/>
      <c r="LJI36" s="10"/>
      <c r="LJJ36" s="11"/>
      <c r="LJK36" s="12"/>
      <c r="LJL36" s="13"/>
      <c r="LJM36" s="14"/>
      <c r="LJN36" s="15"/>
      <c r="LJO36" s="7"/>
      <c r="LJP36" s="8"/>
      <c r="LJR36" s="10"/>
      <c r="LJS36" s="11"/>
      <c r="LJT36" s="12"/>
      <c r="LJU36" s="13"/>
      <c r="LJV36" s="14"/>
      <c r="LJW36" s="15"/>
      <c r="LJX36" s="7"/>
      <c r="LJY36" s="8"/>
      <c r="LKA36" s="10"/>
      <c r="LKB36" s="11"/>
      <c r="LKC36" s="12"/>
      <c r="LKD36" s="13"/>
      <c r="LKE36" s="14"/>
      <c r="LKF36" s="15"/>
      <c r="LKG36" s="7"/>
      <c r="LKH36" s="8"/>
      <c r="LKJ36" s="10"/>
      <c r="LKK36" s="11"/>
      <c r="LKL36" s="12"/>
      <c r="LKM36" s="13"/>
      <c r="LKN36" s="14"/>
      <c r="LKO36" s="15"/>
      <c r="LKP36" s="7"/>
      <c r="LKQ36" s="8"/>
      <c r="LKS36" s="10"/>
      <c r="LKT36" s="11"/>
      <c r="LKU36" s="12"/>
      <c r="LKV36" s="13"/>
      <c r="LKW36" s="14"/>
      <c r="LKX36" s="15"/>
      <c r="LKY36" s="7"/>
      <c r="LKZ36" s="8"/>
      <c r="LLB36" s="10"/>
      <c r="LLC36" s="11"/>
      <c r="LLD36" s="12"/>
      <c r="LLE36" s="13"/>
      <c r="LLF36" s="14"/>
      <c r="LLG36" s="15"/>
      <c r="LLH36" s="7"/>
      <c r="LLI36" s="8"/>
      <c r="LLK36" s="10"/>
      <c r="LLL36" s="11"/>
      <c r="LLM36" s="12"/>
      <c r="LLN36" s="13"/>
      <c r="LLO36" s="14"/>
      <c r="LLP36" s="15"/>
      <c r="LLQ36" s="7"/>
      <c r="LLR36" s="8"/>
      <c r="LLT36" s="10"/>
      <c r="LLU36" s="11"/>
      <c r="LLV36" s="12"/>
      <c r="LLW36" s="13"/>
      <c r="LLX36" s="14"/>
      <c r="LLY36" s="15"/>
      <c r="LLZ36" s="7"/>
      <c r="LMA36" s="8"/>
      <c r="LMC36" s="10"/>
      <c r="LMD36" s="11"/>
      <c r="LME36" s="12"/>
      <c r="LMF36" s="13"/>
      <c r="LMG36" s="14"/>
      <c r="LMH36" s="15"/>
      <c r="LMI36" s="7"/>
      <c r="LMJ36" s="8"/>
      <c r="LML36" s="10"/>
      <c r="LMM36" s="11"/>
      <c r="LMN36" s="12"/>
      <c r="LMO36" s="13"/>
      <c r="LMP36" s="14"/>
      <c r="LMQ36" s="15"/>
      <c r="LMR36" s="7"/>
      <c r="LMS36" s="8"/>
      <c r="LMU36" s="10"/>
      <c r="LMV36" s="11"/>
      <c r="LMW36" s="12"/>
      <c r="LMX36" s="13"/>
      <c r="LMY36" s="14"/>
      <c r="LMZ36" s="15"/>
      <c r="LNA36" s="7"/>
      <c r="LNB36" s="8"/>
      <c r="LND36" s="10"/>
      <c r="LNE36" s="11"/>
      <c r="LNF36" s="12"/>
      <c r="LNG36" s="13"/>
      <c r="LNH36" s="14"/>
      <c r="LNI36" s="15"/>
      <c r="LNJ36" s="7"/>
      <c r="LNK36" s="8"/>
      <c r="LNM36" s="10"/>
      <c r="LNN36" s="11"/>
      <c r="LNO36" s="12"/>
      <c r="LNP36" s="13"/>
      <c r="LNQ36" s="14"/>
      <c r="LNR36" s="15"/>
      <c r="LNS36" s="7"/>
      <c r="LNT36" s="8"/>
      <c r="LNV36" s="10"/>
      <c r="LNW36" s="11"/>
      <c r="LNX36" s="12"/>
      <c r="LNY36" s="13"/>
      <c r="LNZ36" s="14"/>
      <c r="LOA36" s="15"/>
      <c r="LOB36" s="7"/>
      <c r="LOC36" s="8"/>
      <c r="LOE36" s="10"/>
      <c r="LOF36" s="11"/>
      <c r="LOG36" s="12"/>
      <c r="LOH36" s="13"/>
      <c r="LOI36" s="14"/>
      <c r="LOJ36" s="15"/>
      <c r="LOK36" s="7"/>
      <c r="LOL36" s="8"/>
      <c r="LON36" s="10"/>
      <c r="LOO36" s="11"/>
      <c r="LOP36" s="12"/>
      <c r="LOQ36" s="13"/>
      <c r="LOR36" s="14"/>
      <c r="LOS36" s="15"/>
      <c r="LOT36" s="7"/>
      <c r="LOU36" s="8"/>
      <c r="LOW36" s="10"/>
      <c r="LOX36" s="11"/>
      <c r="LOY36" s="12"/>
      <c r="LOZ36" s="13"/>
      <c r="LPA36" s="14"/>
      <c r="LPB36" s="15"/>
      <c r="LPC36" s="7"/>
      <c r="LPD36" s="8"/>
      <c r="LPF36" s="10"/>
      <c r="LPG36" s="11"/>
      <c r="LPH36" s="12"/>
      <c r="LPI36" s="13"/>
      <c r="LPJ36" s="14"/>
      <c r="LPK36" s="15"/>
      <c r="LPL36" s="7"/>
      <c r="LPM36" s="8"/>
      <c r="LPO36" s="10"/>
      <c r="LPP36" s="11"/>
      <c r="LPQ36" s="12"/>
      <c r="LPR36" s="13"/>
      <c r="LPS36" s="14"/>
      <c r="LPT36" s="15"/>
      <c r="LPU36" s="7"/>
      <c r="LPV36" s="8"/>
      <c r="LPX36" s="10"/>
      <c r="LPY36" s="11"/>
      <c r="LPZ36" s="12"/>
      <c r="LQA36" s="13"/>
      <c r="LQB36" s="14"/>
      <c r="LQC36" s="15"/>
      <c r="LQD36" s="7"/>
      <c r="LQE36" s="8"/>
      <c r="LQG36" s="10"/>
      <c r="LQH36" s="11"/>
      <c r="LQI36" s="12"/>
      <c r="LQJ36" s="13"/>
      <c r="LQK36" s="14"/>
      <c r="LQL36" s="15"/>
      <c r="LQM36" s="7"/>
      <c r="LQN36" s="8"/>
      <c r="LQP36" s="10"/>
      <c r="LQQ36" s="11"/>
      <c r="LQR36" s="12"/>
      <c r="LQS36" s="13"/>
      <c r="LQT36" s="14"/>
      <c r="LQU36" s="15"/>
      <c r="LQV36" s="7"/>
      <c r="LQW36" s="8"/>
      <c r="LQY36" s="10"/>
      <c r="LQZ36" s="11"/>
      <c r="LRA36" s="12"/>
      <c r="LRB36" s="13"/>
      <c r="LRC36" s="14"/>
      <c r="LRD36" s="15"/>
      <c r="LRE36" s="7"/>
      <c r="LRF36" s="8"/>
      <c r="LRH36" s="10"/>
      <c r="LRI36" s="11"/>
      <c r="LRJ36" s="12"/>
      <c r="LRK36" s="13"/>
      <c r="LRL36" s="14"/>
      <c r="LRM36" s="15"/>
      <c r="LRN36" s="7"/>
      <c r="LRO36" s="8"/>
      <c r="LRQ36" s="10"/>
      <c r="LRR36" s="11"/>
      <c r="LRS36" s="12"/>
      <c r="LRT36" s="13"/>
      <c r="LRU36" s="14"/>
      <c r="LRV36" s="15"/>
      <c r="LRW36" s="7"/>
      <c r="LRX36" s="8"/>
      <c r="LRZ36" s="10"/>
      <c r="LSA36" s="11"/>
      <c r="LSB36" s="12"/>
      <c r="LSC36" s="13"/>
      <c r="LSD36" s="14"/>
      <c r="LSE36" s="15"/>
      <c r="LSF36" s="7"/>
      <c r="LSG36" s="8"/>
      <c r="LSI36" s="10"/>
      <c r="LSJ36" s="11"/>
      <c r="LSK36" s="12"/>
      <c r="LSL36" s="13"/>
      <c r="LSM36" s="14"/>
      <c r="LSN36" s="15"/>
      <c r="LSO36" s="7"/>
      <c r="LSP36" s="8"/>
      <c r="LSR36" s="10"/>
      <c r="LSS36" s="11"/>
      <c r="LST36" s="12"/>
      <c r="LSU36" s="13"/>
      <c r="LSV36" s="14"/>
      <c r="LSW36" s="15"/>
      <c r="LSX36" s="7"/>
      <c r="LSY36" s="8"/>
      <c r="LTA36" s="10"/>
      <c r="LTB36" s="11"/>
      <c r="LTC36" s="12"/>
      <c r="LTD36" s="13"/>
      <c r="LTE36" s="14"/>
      <c r="LTF36" s="15"/>
      <c r="LTG36" s="7"/>
      <c r="LTH36" s="8"/>
      <c r="LTJ36" s="10"/>
      <c r="LTK36" s="11"/>
      <c r="LTL36" s="12"/>
      <c r="LTM36" s="13"/>
      <c r="LTN36" s="14"/>
      <c r="LTO36" s="15"/>
      <c r="LTP36" s="7"/>
      <c r="LTQ36" s="8"/>
      <c r="LTS36" s="10"/>
      <c r="LTT36" s="11"/>
      <c r="LTU36" s="12"/>
      <c r="LTV36" s="13"/>
      <c r="LTW36" s="14"/>
      <c r="LTX36" s="15"/>
      <c r="LTY36" s="7"/>
      <c r="LTZ36" s="8"/>
      <c r="LUB36" s="10"/>
      <c r="LUC36" s="11"/>
      <c r="LUD36" s="12"/>
      <c r="LUE36" s="13"/>
      <c r="LUF36" s="14"/>
      <c r="LUG36" s="15"/>
      <c r="LUH36" s="7"/>
      <c r="LUI36" s="8"/>
      <c r="LUK36" s="10"/>
      <c r="LUL36" s="11"/>
      <c r="LUM36" s="12"/>
      <c r="LUN36" s="13"/>
      <c r="LUO36" s="14"/>
      <c r="LUP36" s="15"/>
      <c r="LUQ36" s="7"/>
      <c r="LUR36" s="8"/>
      <c r="LUT36" s="10"/>
      <c r="LUU36" s="11"/>
      <c r="LUV36" s="12"/>
      <c r="LUW36" s="13"/>
      <c r="LUX36" s="14"/>
      <c r="LUY36" s="15"/>
      <c r="LUZ36" s="7"/>
      <c r="LVA36" s="8"/>
      <c r="LVC36" s="10"/>
      <c r="LVD36" s="11"/>
      <c r="LVE36" s="12"/>
      <c r="LVF36" s="13"/>
      <c r="LVG36" s="14"/>
      <c r="LVH36" s="15"/>
      <c r="LVI36" s="7"/>
      <c r="LVJ36" s="8"/>
      <c r="LVL36" s="10"/>
      <c r="LVM36" s="11"/>
      <c r="LVN36" s="12"/>
      <c r="LVO36" s="13"/>
      <c r="LVP36" s="14"/>
      <c r="LVQ36" s="15"/>
      <c r="LVR36" s="7"/>
      <c r="LVS36" s="8"/>
      <c r="LVU36" s="10"/>
      <c r="LVV36" s="11"/>
      <c r="LVW36" s="12"/>
      <c r="LVX36" s="13"/>
      <c r="LVY36" s="14"/>
      <c r="LVZ36" s="15"/>
      <c r="LWA36" s="7"/>
      <c r="LWB36" s="8"/>
      <c r="LWD36" s="10"/>
      <c r="LWE36" s="11"/>
      <c r="LWF36" s="12"/>
      <c r="LWG36" s="13"/>
      <c r="LWH36" s="14"/>
      <c r="LWI36" s="15"/>
      <c r="LWJ36" s="7"/>
      <c r="LWK36" s="8"/>
      <c r="LWM36" s="10"/>
      <c r="LWN36" s="11"/>
      <c r="LWO36" s="12"/>
      <c r="LWP36" s="13"/>
      <c r="LWQ36" s="14"/>
      <c r="LWR36" s="15"/>
      <c r="LWS36" s="7"/>
      <c r="LWT36" s="8"/>
      <c r="LWV36" s="10"/>
      <c r="LWW36" s="11"/>
      <c r="LWX36" s="12"/>
      <c r="LWY36" s="13"/>
      <c r="LWZ36" s="14"/>
      <c r="LXA36" s="15"/>
      <c r="LXB36" s="7"/>
      <c r="LXC36" s="8"/>
      <c r="LXE36" s="10"/>
      <c r="LXF36" s="11"/>
      <c r="LXG36" s="12"/>
      <c r="LXH36" s="13"/>
      <c r="LXI36" s="14"/>
      <c r="LXJ36" s="15"/>
      <c r="LXK36" s="7"/>
      <c r="LXL36" s="8"/>
      <c r="LXN36" s="10"/>
      <c r="LXO36" s="11"/>
      <c r="LXP36" s="12"/>
      <c r="LXQ36" s="13"/>
      <c r="LXR36" s="14"/>
      <c r="LXS36" s="15"/>
      <c r="LXT36" s="7"/>
      <c r="LXU36" s="8"/>
      <c r="LXW36" s="10"/>
      <c r="LXX36" s="11"/>
      <c r="LXY36" s="12"/>
      <c r="LXZ36" s="13"/>
      <c r="LYA36" s="14"/>
      <c r="LYB36" s="15"/>
      <c r="LYC36" s="7"/>
      <c r="LYD36" s="8"/>
      <c r="LYF36" s="10"/>
      <c r="LYG36" s="11"/>
      <c r="LYH36" s="12"/>
      <c r="LYI36" s="13"/>
      <c r="LYJ36" s="14"/>
      <c r="LYK36" s="15"/>
      <c r="LYL36" s="7"/>
      <c r="LYM36" s="8"/>
      <c r="LYO36" s="10"/>
      <c r="LYP36" s="11"/>
      <c r="LYQ36" s="12"/>
      <c r="LYR36" s="13"/>
      <c r="LYS36" s="14"/>
      <c r="LYT36" s="15"/>
      <c r="LYU36" s="7"/>
      <c r="LYV36" s="8"/>
      <c r="LYX36" s="10"/>
      <c r="LYY36" s="11"/>
      <c r="LYZ36" s="12"/>
      <c r="LZA36" s="13"/>
      <c r="LZB36" s="14"/>
      <c r="LZC36" s="15"/>
      <c r="LZD36" s="7"/>
      <c r="LZE36" s="8"/>
      <c r="LZG36" s="10"/>
      <c r="LZH36" s="11"/>
      <c r="LZI36" s="12"/>
      <c r="LZJ36" s="13"/>
      <c r="LZK36" s="14"/>
      <c r="LZL36" s="15"/>
      <c r="LZM36" s="7"/>
      <c r="LZN36" s="8"/>
      <c r="LZP36" s="10"/>
      <c r="LZQ36" s="11"/>
      <c r="LZR36" s="12"/>
      <c r="LZS36" s="13"/>
      <c r="LZT36" s="14"/>
      <c r="LZU36" s="15"/>
      <c r="LZV36" s="7"/>
      <c r="LZW36" s="8"/>
      <c r="LZY36" s="10"/>
      <c r="LZZ36" s="11"/>
      <c r="MAA36" s="12"/>
      <c r="MAB36" s="13"/>
      <c r="MAC36" s="14"/>
      <c r="MAD36" s="15"/>
      <c r="MAE36" s="7"/>
      <c r="MAF36" s="8"/>
      <c r="MAH36" s="10"/>
      <c r="MAI36" s="11"/>
      <c r="MAJ36" s="12"/>
      <c r="MAK36" s="13"/>
      <c r="MAL36" s="14"/>
      <c r="MAM36" s="15"/>
      <c r="MAN36" s="7"/>
      <c r="MAO36" s="8"/>
      <c r="MAQ36" s="10"/>
      <c r="MAR36" s="11"/>
      <c r="MAS36" s="12"/>
      <c r="MAT36" s="13"/>
      <c r="MAU36" s="14"/>
      <c r="MAV36" s="15"/>
      <c r="MAW36" s="7"/>
      <c r="MAX36" s="8"/>
      <c r="MAZ36" s="10"/>
      <c r="MBA36" s="11"/>
      <c r="MBB36" s="12"/>
      <c r="MBC36" s="13"/>
      <c r="MBD36" s="14"/>
      <c r="MBE36" s="15"/>
      <c r="MBF36" s="7"/>
      <c r="MBG36" s="8"/>
      <c r="MBI36" s="10"/>
      <c r="MBJ36" s="11"/>
      <c r="MBK36" s="12"/>
      <c r="MBL36" s="13"/>
      <c r="MBM36" s="14"/>
      <c r="MBN36" s="15"/>
      <c r="MBO36" s="7"/>
      <c r="MBP36" s="8"/>
      <c r="MBR36" s="10"/>
      <c r="MBS36" s="11"/>
      <c r="MBT36" s="12"/>
      <c r="MBU36" s="13"/>
      <c r="MBV36" s="14"/>
      <c r="MBW36" s="15"/>
      <c r="MBX36" s="7"/>
      <c r="MBY36" s="8"/>
      <c r="MCA36" s="10"/>
      <c r="MCB36" s="11"/>
      <c r="MCC36" s="12"/>
      <c r="MCD36" s="13"/>
      <c r="MCE36" s="14"/>
      <c r="MCF36" s="15"/>
      <c r="MCG36" s="7"/>
      <c r="MCH36" s="8"/>
      <c r="MCJ36" s="10"/>
      <c r="MCK36" s="11"/>
      <c r="MCL36" s="12"/>
      <c r="MCM36" s="13"/>
      <c r="MCN36" s="14"/>
      <c r="MCO36" s="15"/>
      <c r="MCP36" s="7"/>
      <c r="MCQ36" s="8"/>
      <c r="MCS36" s="10"/>
      <c r="MCT36" s="11"/>
      <c r="MCU36" s="12"/>
      <c r="MCV36" s="13"/>
      <c r="MCW36" s="14"/>
      <c r="MCX36" s="15"/>
      <c r="MCY36" s="7"/>
      <c r="MCZ36" s="8"/>
      <c r="MDB36" s="10"/>
      <c r="MDC36" s="11"/>
      <c r="MDD36" s="12"/>
      <c r="MDE36" s="13"/>
      <c r="MDF36" s="14"/>
      <c r="MDG36" s="15"/>
      <c r="MDH36" s="7"/>
      <c r="MDI36" s="8"/>
      <c r="MDK36" s="10"/>
      <c r="MDL36" s="11"/>
      <c r="MDM36" s="12"/>
      <c r="MDN36" s="13"/>
      <c r="MDO36" s="14"/>
      <c r="MDP36" s="15"/>
      <c r="MDQ36" s="7"/>
      <c r="MDR36" s="8"/>
      <c r="MDT36" s="10"/>
      <c r="MDU36" s="11"/>
      <c r="MDV36" s="12"/>
      <c r="MDW36" s="13"/>
      <c r="MDX36" s="14"/>
      <c r="MDY36" s="15"/>
      <c r="MDZ36" s="7"/>
      <c r="MEA36" s="8"/>
      <c r="MEC36" s="10"/>
      <c r="MED36" s="11"/>
      <c r="MEE36" s="12"/>
      <c r="MEF36" s="13"/>
      <c r="MEG36" s="14"/>
      <c r="MEH36" s="15"/>
      <c r="MEI36" s="7"/>
      <c r="MEJ36" s="8"/>
      <c r="MEL36" s="10"/>
      <c r="MEM36" s="11"/>
      <c r="MEN36" s="12"/>
      <c r="MEO36" s="13"/>
      <c r="MEP36" s="14"/>
      <c r="MEQ36" s="15"/>
      <c r="MER36" s="7"/>
      <c r="MES36" s="8"/>
      <c r="MEU36" s="10"/>
      <c r="MEV36" s="11"/>
      <c r="MEW36" s="12"/>
      <c r="MEX36" s="13"/>
      <c r="MEY36" s="14"/>
      <c r="MEZ36" s="15"/>
      <c r="MFA36" s="7"/>
      <c r="MFB36" s="8"/>
      <c r="MFD36" s="10"/>
      <c r="MFE36" s="11"/>
      <c r="MFF36" s="12"/>
      <c r="MFG36" s="13"/>
      <c r="MFH36" s="14"/>
      <c r="MFI36" s="15"/>
      <c r="MFJ36" s="7"/>
      <c r="MFK36" s="8"/>
      <c r="MFM36" s="10"/>
      <c r="MFN36" s="11"/>
      <c r="MFO36" s="12"/>
      <c r="MFP36" s="13"/>
      <c r="MFQ36" s="14"/>
      <c r="MFR36" s="15"/>
      <c r="MFS36" s="7"/>
      <c r="MFT36" s="8"/>
      <c r="MFV36" s="10"/>
      <c r="MFW36" s="11"/>
      <c r="MFX36" s="12"/>
      <c r="MFY36" s="13"/>
      <c r="MFZ36" s="14"/>
      <c r="MGA36" s="15"/>
      <c r="MGB36" s="7"/>
      <c r="MGC36" s="8"/>
      <c r="MGE36" s="10"/>
      <c r="MGF36" s="11"/>
      <c r="MGG36" s="12"/>
      <c r="MGH36" s="13"/>
      <c r="MGI36" s="14"/>
      <c r="MGJ36" s="15"/>
      <c r="MGK36" s="7"/>
      <c r="MGL36" s="8"/>
      <c r="MGN36" s="10"/>
      <c r="MGO36" s="11"/>
      <c r="MGP36" s="12"/>
      <c r="MGQ36" s="13"/>
      <c r="MGR36" s="14"/>
      <c r="MGS36" s="15"/>
      <c r="MGT36" s="7"/>
      <c r="MGU36" s="8"/>
      <c r="MGW36" s="10"/>
      <c r="MGX36" s="11"/>
      <c r="MGY36" s="12"/>
      <c r="MGZ36" s="13"/>
      <c r="MHA36" s="14"/>
      <c r="MHB36" s="15"/>
      <c r="MHC36" s="7"/>
      <c r="MHD36" s="8"/>
      <c r="MHF36" s="10"/>
      <c r="MHG36" s="11"/>
      <c r="MHH36" s="12"/>
      <c r="MHI36" s="13"/>
      <c r="MHJ36" s="14"/>
      <c r="MHK36" s="15"/>
      <c r="MHL36" s="7"/>
      <c r="MHM36" s="8"/>
      <c r="MHO36" s="10"/>
      <c r="MHP36" s="11"/>
      <c r="MHQ36" s="12"/>
      <c r="MHR36" s="13"/>
      <c r="MHS36" s="14"/>
      <c r="MHT36" s="15"/>
      <c r="MHU36" s="7"/>
      <c r="MHV36" s="8"/>
      <c r="MHX36" s="10"/>
      <c r="MHY36" s="11"/>
      <c r="MHZ36" s="12"/>
      <c r="MIA36" s="13"/>
      <c r="MIB36" s="14"/>
      <c r="MIC36" s="15"/>
      <c r="MID36" s="7"/>
      <c r="MIE36" s="8"/>
      <c r="MIG36" s="10"/>
      <c r="MIH36" s="11"/>
      <c r="MII36" s="12"/>
      <c r="MIJ36" s="13"/>
      <c r="MIK36" s="14"/>
      <c r="MIL36" s="15"/>
      <c r="MIM36" s="7"/>
      <c r="MIN36" s="8"/>
      <c r="MIP36" s="10"/>
      <c r="MIQ36" s="11"/>
      <c r="MIR36" s="12"/>
      <c r="MIS36" s="13"/>
      <c r="MIT36" s="14"/>
      <c r="MIU36" s="15"/>
      <c r="MIV36" s="7"/>
      <c r="MIW36" s="8"/>
      <c r="MIY36" s="10"/>
      <c r="MIZ36" s="11"/>
      <c r="MJA36" s="12"/>
      <c r="MJB36" s="13"/>
      <c r="MJC36" s="14"/>
      <c r="MJD36" s="15"/>
      <c r="MJE36" s="7"/>
      <c r="MJF36" s="8"/>
      <c r="MJH36" s="10"/>
      <c r="MJI36" s="11"/>
      <c r="MJJ36" s="12"/>
      <c r="MJK36" s="13"/>
      <c r="MJL36" s="14"/>
      <c r="MJM36" s="15"/>
      <c r="MJN36" s="7"/>
      <c r="MJO36" s="8"/>
      <c r="MJQ36" s="10"/>
      <c r="MJR36" s="11"/>
      <c r="MJS36" s="12"/>
      <c r="MJT36" s="13"/>
      <c r="MJU36" s="14"/>
      <c r="MJV36" s="15"/>
      <c r="MJW36" s="7"/>
      <c r="MJX36" s="8"/>
      <c r="MJZ36" s="10"/>
      <c r="MKA36" s="11"/>
      <c r="MKB36" s="12"/>
      <c r="MKC36" s="13"/>
      <c r="MKD36" s="14"/>
      <c r="MKE36" s="15"/>
      <c r="MKF36" s="7"/>
      <c r="MKG36" s="8"/>
      <c r="MKI36" s="10"/>
      <c r="MKJ36" s="11"/>
      <c r="MKK36" s="12"/>
      <c r="MKL36" s="13"/>
      <c r="MKM36" s="14"/>
      <c r="MKN36" s="15"/>
      <c r="MKO36" s="7"/>
      <c r="MKP36" s="8"/>
      <c r="MKR36" s="10"/>
      <c r="MKS36" s="11"/>
      <c r="MKT36" s="12"/>
      <c r="MKU36" s="13"/>
      <c r="MKV36" s="14"/>
      <c r="MKW36" s="15"/>
      <c r="MKX36" s="7"/>
      <c r="MKY36" s="8"/>
      <c r="MLA36" s="10"/>
      <c r="MLB36" s="11"/>
      <c r="MLC36" s="12"/>
      <c r="MLD36" s="13"/>
      <c r="MLE36" s="14"/>
      <c r="MLF36" s="15"/>
      <c r="MLG36" s="7"/>
      <c r="MLH36" s="8"/>
      <c r="MLJ36" s="10"/>
      <c r="MLK36" s="11"/>
      <c r="MLL36" s="12"/>
      <c r="MLM36" s="13"/>
      <c r="MLN36" s="14"/>
      <c r="MLO36" s="15"/>
      <c r="MLP36" s="7"/>
      <c r="MLQ36" s="8"/>
      <c r="MLS36" s="10"/>
      <c r="MLT36" s="11"/>
      <c r="MLU36" s="12"/>
      <c r="MLV36" s="13"/>
      <c r="MLW36" s="14"/>
      <c r="MLX36" s="15"/>
      <c r="MLY36" s="7"/>
      <c r="MLZ36" s="8"/>
      <c r="MMB36" s="10"/>
      <c r="MMC36" s="11"/>
      <c r="MMD36" s="12"/>
      <c r="MME36" s="13"/>
      <c r="MMF36" s="14"/>
      <c r="MMG36" s="15"/>
      <c r="MMH36" s="7"/>
      <c r="MMI36" s="8"/>
      <c r="MMK36" s="10"/>
      <c r="MML36" s="11"/>
      <c r="MMM36" s="12"/>
      <c r="MMN36" s="13"/>
      <c r="MMO36" s="14"/>
      <c r="MMP36" s="15"/>
      <c r="MMQ36" s="7"/>
      <c r="MMR36" s="8"/>
      <c r="MMT36" s="10"/>
      <c r="MMU36" s="11"/>
      <c r="MMV36" s="12"/>
      <c r="MMW36" s="13"/>
      <c r="MMX36" s="14"/>
      <c r="MMY36" s="15"/>
      <c r="MMZ36" s="7"/>
      <c r="MNA36" s="8"/>
      <c r="MNC36" s="10"/>
      <c r="MND36" s="11"/>
      <c r="MNE36" s="12"/>
      <c r="MNF36" s="13"/>
      <c r="MNG36" s="14"/>
      <c r="MNH36" s="15"/>
      <c r="MNI36" s="7"/>
      <c r="MNJ36" s="8"/>
      <c r="MNL36" s="10"/>
      <c r="MNM36" s="11"/>
      <c r="MNN36" s="12"/>
      <c r="MNO36" s="13"/>
      <c r="MNP36" s="14"/>
      <c r="MNQ36" s="15"/>
      <c r="MNR36" s="7"/>
      <c r="MNS36" s="8"/>
      <c r="MNU36" s="10"/>
      <c r="MNV36" s="11"/>
      <c r="MNW36" s="12"/>
      <c r="MNX36" s="13"/>
      <c r="MNY36" s="14"/>
      <c r="MNZ36" s="15"/>
      <c r="MOA36" s="7"/>
      <c r="MOB36" s="8"/>
      <c r="MOD36" s="10"/>
      <c r="MOE36" s="11"/>
      <c r="MOF36" s="12"/>
      <c r="MOG36" s="13"/>
      <c r="MOH36" s="14"/>
      <c r="MOI36" s="15"/>
      <c r="MOJ36" s="7"/>
      <c r="MOK36" s="8"/>
      <c r="MOM36" s="10"/>
      <c r="MON36" s="11"/>
      <c r="MOO36" s="12"/>
      <c r="MOP36" s="13"/>
      <c r="MOQ36" s="14"/>
      <c r="MOR36" s="15"/>
      <c r="MOS36" s="7"/>
      <c r="MOT36" s="8"/>
      <c r="MOV36" s="10"/>
      <c r="MOW36" s="11"/>
      <c r="MOX36" s="12"/>
      <c r="MOY36" s="13"/>
      <c r="MOZ36" s="14"/>
      <c r="MPA36" s="15"/>
      <c r="MPB36" s="7"/>
      <c r="MPC36" s="8"/>
      <c r="MPE36" s="10"/>
      <c r="MPF36" s="11"/>
      <c r="MPG36" s="12"/>
      <c r="MPH36" s="13"/>
      <c r="MPI36" s="14"/>
      <c r="MPJ36" s="15"/>
      <c r="MPK36" s="7"/>
      <c r="MPL36" s="8"/>
      <c r="MPN36" s="10"/>
      <c r="MPO36" s="11"/>
      <c r="MPP36" s="12"/>
      <c r="MPQ36" s="13"/>
      <c r="MPR36" s="14"/>
      <c r="MPS36" s="15"/>
      <c r="MPT36" s="7"/>
      <c r="MPU36" s="8"/>
      <c r="MPW36" s="10"/>
      <c r="MPX36" s="11"/>
      <c r="MPY36" s="12"/>
      <c r="MPZ36" s="13"/>
      <c r="MQA36" s="14"/>
      <c r="MQB36" s="15"/>
      <c r="MQC36" s="7"/>
      <c r="MQD36" s="8"/>
      <c r="MQF36" s="10"/>
      <c r="MQG36" s="11"/>
      <c r="MQH36" s="12"/>
      <c r="MQI36" s="13"/>
      <c r="MQJ36" s="14"/>
      <c r="MQK36" s="15"/>
      <c r="MQL36" s="7"/>
      <c r="MQM36" s="8"/>
      <c r="MQO36" s="10"/>
      <c r="MQP36" s="11"/>
      <c r="MQQ36" s="12"/>
      <c r="MQR36" s="13"/>
      <c r="MQS36" s="14"/>
      <c r="MQT36" s="15"/>
      <c r="MQU36" s="7"/>
      <c r="MQV36" s="8"/>
      <c r="MQX36" s="10"/>
      <c r="MQY36" s="11"/>
      <c r="MQZ36" s="12"/>
      <c r="MRA36" s="13"/>
      <c r="MRB36" s="14"/>
      <c r="MRC36" s="15"/>
      <c r="MRD36" s="7"/>
      <c r="MRE36" s="8"/>
      <c r="MRG36" s="10"/>
      <c r="MRH36" s="11"/>
      <c r="MRI36" s="12"/>
      <c r="MRJ36" s="13"/>
      <c r="MRK36" s="14"/>
      <c r="MRL36" s="15"/>
      <c r="MRM36" s="7"/>
      <c r="MRN36" s="8"/>
      <c r="MRP36" s="10"/>
      <c r="MRQ36" s="11"/>
      <c r="MRR36" s="12"/>
      <c r="MRS36" s="13"/>
      <c r="MRT36" s="14"/>
      <c r="MRU36" s="15"/>
      <c r="MRV36" s="7"/>
      <c r="MRW36" s="8"/>
      <c r="MRY36" s="10"/>
      <c r="MRZ36" s="11"/>
      <c r="MSA36" s="12"/>
      <c r="MSB36" s="13"/>
      <c r="MSC36" s="14"/>
      <c r="MSD36" s="15"/>
      <c r="MSE36" s="7"/>
      <c r="MSF36" s="8"/>
      <c r="MSH36" s="10"/>
      <c r="MSI36" s="11"/>
      <c r="MSJ36" s="12"/>
      <c r="MSK36" s="13"/>
      <c r="MSL36" s="14"/>
      <c r="MSM36" s="15"/>
      <c r="MSN36" s="7"/>
      <c r="MSO36" s="8"/>
      <c r="MSQ36" s="10"/>
      <c r="MSR36" s="11"/>
      <c r="MSS36" s="12"/>
      <c r="MST36" s="13"/>
      <c r="MSU36" s="14"/>
      <c r="MSV36" s="15"/>
      <c r="MSW36" s="7"/>
      <c r="MSX36" s="8"/>
      <c r="MSZ36" s="10"/>
      <c r="MTA36" s="11"/>
      <c r="MTB36" s="12"/>
      <c r="MTC36" s="13"/>
      <c r="MTD36" s="14"/>
      <c r="MTE36" s="15"/>
      <c r="MTF36" s="7"/>
      <c r="MTG36" s="8"/>
      <c r="MTI36" s="10"/>
      <c r="MTJ36" s="11"/>
      <c r="MTK36" s="12"/>
      <c r="MTL36" s="13"/>
      <c r="MTM36" s="14"/>
      <c r="MTN36" s="15"/>
      <c r="MTO36" s="7"/>
      <c r="MTP36" s="8"/>
      <c r="MTR36" s="10"/>
      <c r="MTS36" s="11"/>
      <c r="MTT36" s="12"/>
      <c r="MTU36" s="13"/>
      <c r="MTV36" s="14"/>
      <c r="MTW36" s="15"/>
      <c r="MTX36" s="7"/>
      <c r="MTY36" s="8"/>
      <c r="MUA36" s="10"/>
      <c r="MUB36" s="11"/>
      <c r="MUC36" s="12"/>
      <c r="MUD36" s="13"/>
      <c r="MUE36" s="14"/>
      <c r="MUF36" s="15"/>
      <c r="MUG36" s="7"/>
      <c r="MUH36" s="8"/>
      <c r="MUJ36" s="10"/>
      <c r="MUK36" s="11"/>
      <c r="MUL36" s="12"/>
      <c r="MUM36" s="13"/>
      <c r="MUN36" s="14"/>
      <c r="MUO36" s="15"/>
      <c r="MUP36" s="7"/>
      <c r="MUQ36" s="8"/>
      <c r="MUS36" s="10"/>
      <c r="MUT36" s="11"/>
      <c r="MUU36" s="12"/>
      <c r="MUV36" s="13"/>
      <c r="MUW36" s="14"/>
      <c r="MUX36" s="15"/>
      <c r="MUY36" s="7"/>
      <c r="MUZ36" s="8"/>
      <c r="MVB36" s="10"/>
      <c r="MVC36" s="11"/>
      <c r="MVD36" s="12"/>
      <c r="MVE36" s="13"/>
      <c r="MVF36" s="14"/>
      <c r="MVG36" s="15"/>
      <c r="MVH36" s="7"/>
      <c r="MVI36" s="8"/>
      <c r="MVK36" s="10"/>
      <c r="MVL36" s="11"/>
      <c r="MVM36" s="12"/>
      <c r="MVN36" s="13"/>
      <c r="MVO36" s="14"/>
      <c r="MVP36" s="15"/>
      <c r="MVQ36" s="7"/>
      <c r="MVR36" s="8"/>
      <c r="MVT36" s="10"/>
      <c r="MVU36" s="11"/>
      <c r="MVV36" s="12"/>
      <c r="MVW36" s="13"/>
      <c r="MVX36" s="14"/>
      <c r="MVY36" s="15"/>
      <c r="MVZ36" s="7"/>
      <c r="MWA36" s="8"/>
      <c r="MWC36" s="10"/>
      <c r="MWD36" s="11"/>
      <c r="MWE36" s="12"/>
      <c r="MWF36" s="13"/>
      <c r="MWG36" s="14"/>
      <c r="MWH36" s="15"/>
      <c r="MWI36" s="7"/>
      <c r="MWJ36" s="8"/>
      <c r="MWL36" s="10"/>
      <c r="MWM36" s="11"/>
      <c r="MWN36" s="12"/>
      <c r="MWO36" s="13"/>
      <c r="MWP36" s="14"/>
      <c r="MWQ36" s="15"/>
      <c r="MWR36" s="7"/>
      <c r="MWS36" s="8"/>
      <c r="MWU36" s="10"/>
      <c r="MWV36" s="11"/>
      <c r="MWW36" s="12"/>
      <c r="MWX36" s="13"/>
      <c r="MWY36" s="14"/>
      <c r="MWZ36" s="15"/>
      <c r="MXA36" s="7"/>
      <c r="MXB36" s="8"/>
      <c r="MXD36" s="10"/>
      <c r="MXE36" s="11"/>
      <c r="MXF36" s="12"/>
      <c r="MXG36" s="13"/>
      <c r="MXH36" s="14"/>
      <c r="MXI36" s="15"/>
      <c r="MXJ36" s="7"/>
      <c r="MXK36" s="8"/>
      <c r="MXM36" s="10"/>
      <c r="MXN36" s="11"/>
      <c r="MXO36" s="12"/>
      <c r="MXP36" s="13"/>
      <c r="MXQ36" s="14"/>
      <c r="MXR36" s="15"/>
      <c r="MXS36" s="7"/>
      <c r="MXT36" s="8"/>
      <c r="MXV36" s="10"/>
      <c r="MXW36" s="11"/>
      <c r="MXX36" s="12"/>
      <c r="MXY36" s="13"/>
      <c r="MXZ36" s="14"/>
      <c r="MYA36" s="15"/>
      <c r="MYB36" s="7"/>
      <c r="MYC36" s="8"/>
      <c r="MYE36" s="10"/>
      <c r="MYF36" s="11"/>
      <c r="MYG36" s="12"/>
      <c r="MYH36" s="13"/>
      <c r="MYI36" s="14"/>
      <c r="MYJ36" s="15"/>
      <c r="MYK36" s="7"/>
      <c r="MYL36" s="8"/>
      <c r="MYN36" s="10"/>
      <c r="MYO36" s="11"/>
      <c r="MYP36" s="12"/>
      <c r="MYQ36" s="13"/>
      <c r="MYR36" s="14"/>
      <c r="MYS36" s="15"/>
      <c r="MYT36" s="7"/>
      <c r="MYU36" s="8"/>
      <c r="MYW36" s="10"/>
      <c r="MYX36" s="11"/>
      <c r="MYY36" s="12"/>
      <c r="MYZ36" s="13"/>
      <c r="MZA36" s="14"/>
      <c r="MZB36" s="15"/>
      <c r="MZC36" s="7"/>
      <c r="MZD36" s="8"/>
      <c r="MZF36" s="10"/>
      <c r="MZG36" s="11"/>
      <c r="MZH36" s="12"/>
      <c r="MZI36" s="13"/>
      <c r="MZJ36" s="14"/>
      <c r="MZK36" s="15"/>
      <c r="MZL36" s="7"/>
      <c r="MZM36" s="8"/>
      <c r="MZO36" s="10"/>
      <c r="MZP36" s="11"/>
      <c r="MZQ36" s="12"/>
      <c r="MZR36" s="13"/>
      <c r="MZS36" s="14"/>
      <c r="MZT36" s="15"/>
      <c r="MZU36" s="7"/>
      <c r="MZV36" s="8"/>
      <c r="MZX36" s="10"/>
      <c r="MZY36" s="11"/>
      <c r="MZZ36" s="12"/>
      <c r="NAA36" s="13"/>
      <c r="NAB36" s="14"/>
      <c r="NAC36" s="15"/>
      <c r="NAD36" s="7"/>
      <c r="NAE36" s="8"/>
      <c r="NAG36" s="10"/>
      <c r="NAH36" s="11"/>
      <c r="NAI36" s="12"/>
      <c r="NAJ36" s="13"/>
      <c r="NAK36" s="14"/>
      <c r="NAL36" s="15"/>
      <c r="NAM36" s="7"/>
      <c r="NAN36" s="8"/>
      <c r="NAP36" s="10"/>
      <c r="NAQ36" s="11"/>
      <c r="NAR36" s="12"/>
      <c r="NAS36" s="13"/>
      <c r="NAT36" s="14"/>
      <c r="NAU36" s="15"/>
      <c r="NAV36" s="7"/>
      <c r="NAW36" s="8"/>
      <c r="NAY36" s="10"/>
      <c r="NAZ36" s="11"/>
      <c r="NBA36" s="12"/>
      <c r="NBB36" s="13"/>
      <c r="NBC36" s="14"/>
      <c r="NBD36" s="15"/>
      <c r="NBE36" s="7"/>
      <c r="NBF36" s="8"/>
      <c r="NBH36" s="10"/>
      <c r="NBI36" s="11"/>
      <c r="NBJ36" s="12"/>
      <c r="NBK36" s="13"/>
      <c r="NBL36" s="14"/>
      <c r="NBM36" s="15"/>
      <c r="NBN36" s="7"/>
      <c r="NBO36" s="8"/>
      <c r="NBQ36" s="10"/>
      <c r="NBR36" s="11"/>
      <c r="NBS36" s="12"/>
      <c r="NBT36" s="13"/>
      <c r="NBU36" s="14"/>
      <c r="NBV36" s="15"/>
      <c r="NBW36" s="7"/>
      <c r="NBX36" s="8"/>
      <c r="NBZ36" s="10"/>
      <c r="NCA36" s="11"/>
      <c r="NCB36" s="12"/>
      <c r="NCC36" s="13"/>
      <c r="NCD36" s="14"/>
      <c r="NCE36" s="15"/>
      <c r="NCF36" s="7"/>
      <c r="NCG36" s="8"/>
      <c r="NCI36" s="10"/>
      <c r="NCJ36" s="11"/>
      <c r="NCK36" s="12"/>
      <c r="NCL36" s="13"/>
      <c r="NCM36" s="14"/>
      <c r="NCN36" s="15"/>
      <c r="NCO36" s="7"/>
      <c r="NCP36" s="8"/>
      <c r="NCR36" s="10"/>
      <c r="NCS36" s="11"/>
      <c r="NCT36" s="12"/>
      <c r="NCU36" s="13"/>
      <c r="NCV36" s="14"/>
      <c r="NCW36" s="15"/>
      <c r="NCX36" s="7"/>
      <c r="NCY36" s="8"/>
      <c r="NDA36" s="10"/>
      <c r="NDB36" s="11"/>
      <c r="NDC36" s="12"/>
      <c r="NDD36" s="13"/>
      <c r="NDE36" s="14"/>
      <c r="NDF36" s="15"/>
      <c r="NDG36" s="7"/>
      <c r="NDH36" s="8"/>
      <c r="NDJ36" s="10"/>
      <c r="NDK36" s="11"/>
      <c r="NDL36" s="12"/>
      <c r="NDM36" s="13"/>
      <c r="NDN36" s="14"/>
      <c r="NDO36" s="15"/>
      <c r="NDP36" s="7"/>
      <c r="NDQ36" s="8"/>
      <c r="NDS36" s="10"/>
      <c r="NDT36" s="11"/>
      <c r="NDU36" s="12"/>
      <c r="NDV36" s="13"/>
      <c r="NDW36" s="14"/>
      <c r="NDX36" s="15"/>
      <c r="NDY36" s="7"/>
      <c r="NDZ36" s="8"/>
      <c r="NEB36" s="10"/>
      <c r="NEC36" s="11"/>
      <c r="NED36" s="12"/>
      <c r="NEE36" s="13"/>
      <c r="NEF36" s="14"/>
      <c r="NEG36" s="15"/>
      <c r="NEH36" s="7"/>
      <c r="NEI36" s="8"/>
      <c r="NEK36" s="10"/>
      <c r="NEL36" s="11"/>
      <c r="NEM36" s="12"/>
      <c r="NEN36" s="13"/>
      <c r="NEO36" s="14"/>
      <c r="NEP36" s="15"/>
      <c r="NEQ36" s="7"/>
      <c r="NER36" s="8"/>
      <c r="NET36" s="10"/>
      <c r="NEU36" s="11"/>
      <c r="NEV36" s="12"/>
      <c r="NEW36" s="13"/>
      <c r="NEX36" s="14"/>
      <c r="NEY36" s="15"/>
      <c r="NEZ36" s="7"/>
      <c r="NFA36" s="8"/>
      <c r="NFC36" s="10"/>
      <c r="NFD36" s="11"/>
      <c r="NFE36" s="12"/>
      <c r="NFF36" s="13"/>
      <c r="NFG36" s="14"/>
      <c r="NFH36" s="15"/>
      <c r="NFI36" s="7"/>
      <c r="NFJ36" s="8"/>
      <c r="NFL36" s="10"/>
      <c r="NFM36" s="11"/>
      <c r="NFN36" s="12"/>
      <c r="NFO36" s="13"/>
      <c r="NFP36" s="14"/>
      <c r="NFQ36" s="15"/>
      <c r="NFR36" s="7"/>
      <c r="NFS36" s="8"/>
      <c r="NFU36" s="10"/>
      <c r="NFV36" s="11"/>
      <c r="NFW36" s="12"/>
      <c r="NFX36" s="13"/>
      <c r="NFY36" s="14"/>
      <c r="NFZ36" s="15"/>
      <c r="NGA36" s="7"/>
      <c r="NGB36" s="8"/>
      <c r="NGD36" s="10"/>
      <c r="NGE36" s="11"/>
      <c r="NGF36" s="12"/>
      <c r="NGG36" s="13"/>
      <c r="NGH36" s="14"/>
      <c r="NGI36" s="15"/>
      <c r="NGJ36" s="7"/>
      <c r="NGK36" s="8"/>
      <c r="NGM36" s="10"/>
      <c r="NGN36" s="11"/>
      <c r="NGO36" s="12"/>
      <c r="NGP36" s="13"/>
      <c r="NGQ36" s="14"/>
      <c r="NGR36" s="15"/>
      <c r="NGS36" s="7"/>
      <c r="NGT36" s="8"/>
      <c r="NGV36" s="10"/>
      <c r="NGW36" s="11"/>
      <c r="NGX36" s="12"/>
      <c r="NGY36" s="13"/>
      <c r="NGZ36" s="14"/>
      <c r="NHA36" s="15"/>
      <c r="NHB36" s="7"/>
      <c r="NHC36" s="8"/>
      <c r="NHE36" s="10"/>
      <c r="NHF36" s="11"/>
      <c r="NHG36" s="12"/>
      <c r="NHH36" s="13"/>
      <c r="NHI36" s="14"/>
      <c r="NHJ36" s="15"/>
      <c r="NHK36" s="7"/>
      <c r="NHL36" s="8"/>
      <c r="NHN36" s="10"/>
      <c r="NHO36" s="11"/>
      <c r="NHP36" s="12"/>
      <c r="NHQ36" s="13"/>
      <c r="NHR36" s="14"/>
      <c r="NHS36" s="15"/>
      <c r="NHT36" s="7"/>
      <c r="NHU36" s="8"/>
      <c r="NHW36" s="10"/>
      <c r="NHX36" s="11"/>
      <c r="NHY36" s="12"/>
      <c r="NHZ36" s="13"/>
      <c r="NIA36" s="14"/>
      <c r="NIB36" s="15"/>
      <c r="NIC36" s="7"/>
      <c r="NID36" s="8"/>
      <c r="NIF36" s="10"/>
      <c r="NIG36" s="11"/>
      <c r="NIH36" s="12"/>
      <c r="NII36" s="13"/>
      <c r="NIJ36" s="14"/>
      <c r="NIK36" s="15"/>
      <c r="NIL36" s="7"/>
      <c r="NIM36" s="8"/>
      <c r="NIO36" s="10"/>
      <c r="NIP36" s="11"/>
      <c r="NIQ36" s="12"/>
      <c r="NIR36" s="13"/>
      <c r="NIS36" s="14"/>
      <c r="NIT36" s="15"/>
      <c r="NIU36" s="7"/>
      <c r="NIV36" s="8"/>
      <c r="NIX36" s="10"/>
      <c r="NIY36" s="11"/>
      <c r="NIZ36" s="12"/>
      <c r="NJA36" s="13"/>
      <c r="NJB36" s="14"/>
      <c r="NJC36" s="15"/>
      <c r="NJD36" s="7"/>
      <c r="NJE36" s="8"/>
      <c r="NJG36" s="10"/>
      <c r="NJH36" s="11"/>
      <c r="NJI36" s="12"/>
      <c r="NJJ36" s="13"/>
      <c r="NJK36" s="14"/>
      <c r="NJL36" s="15"/>
      <c r="NJM36" s="7"/>
      <c r="NJN36" s="8"/>
      <c r="NJP36" s="10"/>
      <c r="NJQ36" s="11"/>
      <c r="NJR36" s="12"/>
      <c r="NJS36" s="13"/>
      <c r="NJT36" s="14"/>
      <c r="NJU36" s="15"/>
      <c r="NJV36" s="7"/>
      <c r="NJW36" s="8"/>
      <c r="NJY36" s="10"/>
      <c r="NJZ36" s="11"/>
      <c r="NKA36" s="12"/>
      <c r="NKB36" s="13"/>
      <c r="NKC36" s="14"/>
      <c r="NKD36" s="15"/>
      <c r="NKE36" s="7"/>
      <c r="NKF36" s="8"/>
      <c r="NKH36" s="10"/>
      <c r="NKI36" s="11"/>
      <c r="NKJ36" s="12"/>
      <c r="NKK36" s="13"/>
      <c r="NKL36" s="14"/>
      <c r="NKM36" s="15"/>
      <c r="NKN36" s="7"/>
      <c r="NKO36" s="8"/>
      <c r="NKQ36" s="10"/>
      <c r="NKR36" s="11"/>
      <c r="NKS36" s="12"/>
      <c r="NKT36" s="13"/>
      <c r="NKU36" s="14"/>
      <c r="NKV36" s="15"/>
      <c r="NKW36" s="7"/>
      <c r="NKX36" s="8"/>
      <c r="NKZ36" s="10"/>
      <c r="NLA36" s="11"/>
      <c r="NLB36" s="12"/>
      <c r="NLC36" s="13"/>
      <c r="NLD36" s="14"/>
      <c r="NLE36" s="15"/>
      <c r="NLF36" s="7"/>
      <c r="NLG36" s="8"/>
      <c r="NLI36" s="10"/>
      <c r="NLJ36" s="11"/>
      <c r="NLK36" s="12"/>
      <c r="NLL36" s="13"/>
      <c r="NLM36" s="14"/>
      <c r="NLN36" s="15"/>
      <c r="NLO36" s="7"/>
      <c r="NLP36" s="8"/>
      <c r="NLR36" s="10"/>
      <c r="NLS36" s="11"/>
      <c r="NLT36" s="12"/>
      <c r="NLU36" s="13"/>
      <c r="NLV36" s="14"/>
      <c r="NLW36" s="15"/>
      <c r="NLX36" s="7"/>
      <c r="NLY36" s="8"/>
      <c r="NMA36" s="10"/>
      <c r="NMB36" s="11"/>
      <c r="NMC36" s="12"/>
      <c r="NMD36" s="13"/>
      <c r="NME36" s="14"/>
      <c r="NMF36" s="15"/>
      <c r="NMG36" s="7"/>
      <c r="NMH36" s="8"/>
      <c r="NMJ36" s="10"/>
      <c r="NMK36" s="11"/>
      <c r="NML36" s="12"/>
      <c r="NMM36" s="13"/>
      <c r="NMN36" s="14"/>
      <c r="NMO36" s="15"/>
      <c r="NMP36" s="7"/>
      <c r="NMQ36" s="8"/>
      <c r="NMS36" s="10"/>
      <c r="NMT36" s="11"/>
      <c r="NMU36" s="12"/>
      <c r="NMV36" s="13"/>
      <c r="NMW36" s="14"/>
      <c r="NMX36" s="15"/>
      <c r="NMY36" s="7"/>
      <c r="NMZ36" s="8"/>
      <c r="NNB36" s="10"/>
      <c r="NNC36" s="11"/>
      <c r="NND36" s="12"/>
      <c r="NNE36" s="13"/>
      <c r="NNF36" s="14"/>
      <c r="NNG36" s="15"/>
      <c r="NNH36" s="7"/>
      <c r="NNI36" s="8"/>
      <c r="NNK36" s="10"/>
      <c r="NNL36" s="11"/>
      <c r="NNM36" s="12"/>
      <c r="NNN36" s="13"/>
      <c r="NNO36" s="14"/>
      <c r="NNP36" s="15"/>
      <c r="NNQ36" s="7"/>
      <c r="NNR36" s="8"/>
      <c r="NNT36" s="10"/>
      <c r="NNU36" s="11"/>
      <c r="NNV36" s="12"/>
      <c r="NNW36" s="13"/>
      <c r="NNX36" s="14"/>
      <c r="NNY36" s="15"/>
      <c r="NNZ36" s="7"/>
      <c r="NOA36" s="8"/>
      <c r="NOC36" s="10"/>
      <c r="NOD36" s="11"/>
      <c r="NOE36" s="12"/>
      <c r="NOF36" s="13"/>
      <c r="NOG36" s="14"/>
      <c r="NOH36" s="15"/>
      <c r="NOI36" s="7"/>
      <c r="NOJ36" s="8"/>
      <c r="NOL36" s="10"/>
      <c r="NOM36" s="11"/>
      <c r="NON36" s="12"/>
      <c r="NOO36" s="13"/>
      <c r="NOP36" s="14"/>
      <c r="NOQ36" s="15"/>
      <c r="NOR36" s="7"/>
      <c r="NOS36" s="8"/>
      <c r="NOU36" s="10"/>
      <c r="NOV36" s="11"/>
      <c r="NOW36" s="12"/>
      <c r="NOX36" s="13"/>
      <c r="NOY36" s="14"/>
      <c r="NOZ36" s="15"/>
      <c r="NPA36" s="7"/>
      <c r="NPB36" s="8"/>
      <c r="NPD36" s="10"/>
      <c r="NPE36" s="11"/>
      <c r="NPF36" s="12"/>
      <c r="NPG36" s="13"/>
      <c r="NPH36" s="14"/>
      <c r="NPI36" s="15"/>
      <c r="NPJ36" s="7"/>
      <c r="NPK36" s="8"/>
      <c r="NPM36" s="10"/>
      <c r="NPN36" s="11"/>
      <c r="NPO36" s="12"/>
      <c r="NPP36" s="13"/>
      <c r="NPQ36" s="14"/>
      <c r="NPR36" s="15"/>
      <c r="NPS36" s="7"/>
      <c r="NPT36" s="8"/>
      <c r="NPV36" s="10"/>
      <c r="NPW36" s="11"/>
      <c r="NPX36" s="12"/>
      <c r="NPY36" s="13"/>
      <c r="NPZ36" s="14"/>
      <c r="NQA36" s="15"/>
      <c r="NQB36" s="7"/>
      <c r="NQC36" s="8"/>
      <c r="NQE36" s="10"/>
      <c r="NQF36" s="11"/>
      <c r="NQG36" s="12"/>
      <c r="NQH36" s="13"/>
      <c r="NQI36" s="14"/>
      <c r="NQJ36" s="15"/>
      <c r="NQK36" s="7"/>
      <c r="NQL36" s="8"/>
      <c r="NQN36" s="10"/>
      <c r="NQO36" s="11"/>
      <c r="NQP36" s="12"/>
      <c r="NQQ36" s="13"/>
      <c r="NQR36" s="14"/>
      <c r="NQS36" s="15"/>
      <c r="NQT36" s="7"/>
      <c r="NQU36" s="8"/>
      <c r="NQW36" s="10"/>
      <c r="NQX36" s="11"/>
      <c r="NQY36" s="12"/>
      <c r="NQZ36" s="13"/>
      <c r="NRA36" s="14"/>
      <c r="NRB36" s="15"/>
      <c r="NRC36" s="7"/>
      <c r="NRD36" s="8"/>
      <c r="NRF36" s="10"/>
      <c r="NRG36" s="11"/>
      <c r="NRH36" s="12"/>
      <c r="NRI36" s="13"/>
      <c r="NRJ36" s="14"/>
      <c r="NRK36" s="15"/>
      <c r="NRL36" s="7"/>
      <c r="NRM36" s="8"/>
      <c r="NRO36" s="10"/>
      <c r="NRP36" s="11"/>
      <c r="NRQ36" s="12"/>
      <c r="NRR36" s="13"/>
      <c r="NRS36" s="14"/>
      <c r="NRT36" s="15"/>
      <c r="NRU36" s="7"/>
      <c r="NRV36" s="8"/>
      <c r="NRX36" s="10"/>
      <c r="NRY36" s="11"/>
      <c r="NRZ36" s="12"/>
      <c r="NSA36" s="13"/>
      <c r="NSB36" s="14"/>
      <c r="NSC36" s="15"/>
      <c r="NSD36" s="7"/>
      <c r="NSE36" s="8"/>
      <c r="NSG36" s="10"/>
      <c r="NSH36" s="11"/>
      <c r="NSI36" s="12"/>
      <c r="NSJ36" s="13"/>
      <c r="NSK36" s="14"/>
      <c r="NSL36" s="15"/>
      <c r="NSM36" s="7"/>
      <c r="NSN36" s="8"/>
      <c r="NSP36" s="10"/>
      <c r="NSQ36" s="11"/>
      <c r="NSR36" s="12"/>
      <c r="NSS36" s="13"/>
      <c r="NST36" s="14"/>
      <c r="NSU36" s="15"/>
      <c r="NSV36" s="7"/>
      <c r="NSW36" s="8"/>
      <c r="NSY36" s="10"/>
      <c r="NSZ36" s="11"/>
      <c r="NTA36" s="12"/>
      <c r="NTB36" s="13"/>
      <c r="NTC36" s="14"/>
      <c r="NTD36" s="15"/>
      <c r="NTE36" s="7"/>
      <c r="NTF36" s="8"/>
      <c r="NTH36" s="10"/>
      <c r="NTI36" s="11"/>
      <c r="NTJ36" s="12"/>
      <c r="NTK36" s="13"/>
      <c r="NTL36" s="14"/>
      <c r="NTM36" s="15"/>
      <c r="NTN36" s="7"/>
      <c r="NTO36" s="8"/>
      <c r="NTQ36" s="10"/>
      <c r="NTR36" s="11"/>
      <c r="NTS36" s="12"/>
      <c r="NTT36" s="13"/>
      <c r="NTU36" s="14"/>
      <c r="NTV36" s="15"/>
      <c r="NTW36" s="7"/>
      <c r="NTX36" s="8"/>
      <c r="NTZ36" s="10"/>
      <c r="NUA36" s="11"/>
      <c r="NUB36" s="12"/>
      <c r="NUC36" s="13"/>
      <c r="NUD36" s="14"/>
      <c r="NUE36" s="15"/>
      <c r="NUF36" s="7"/>
      <c r="NUG36" s="8"/>
      <c r="NUI36" s="10"/>
      <c r="NUJ36" s="11"/>
      <c r="NUK36" s="12"/>
      <c r="NUL36" s="13"/>
      <c r="NUM36" s="14"/>
      <c r="NUN36" s="15"/>
      <c r="NUO36" s="7"/>
      <c r="NUP36" s="8"/>
      <c r="NUR36" s="10"/>
      <c r="NUS36" s="11"/>
      <c r="NUT36" s="12"/>
      <c r="NUU36" s="13"/>
      <c r="NUV36" s="14"/>
      <c r="NUW36" s="15"/>
      <c r="NUX36" s="7"/>
      <c r="NUY36" s="8"/>
      <c r="NVA36" s="10"/>
      <c r="NVB36" s="11"/>
      <c r="NVC36" s="12"/>
      <c r="NVD36" s="13"/>
      <c r="NVE36" s="14"/>
      <c r="NVF36" s="15"/>
      <c r="NVG36" s="7"/>
      <c r="NVH36" s="8"/>
      <c r="NVJ36" s="10"/>
      <c r="NVK36" s="11"/>
      <c r="NVL36" s="12"/>
      <c r="NVM36" s="13"/>
      <c r="NVN36" s="14"/>
      <c r="NVO36" s="15"/>
      <c r="NVP36" s="7"/>
      <c r="NVQ36" s="8"/>
      <c r="NVS36" s="10"/>
      <c r="NVT36" s="11"/>
      <c r="NVU36" s="12"/>
      <c r="NVV36" s="13"/>
      <c r="NVW36" s="14"/>
      <c r="NVX36" s="15"/>
      <c r="NVY36" s="7"/>
      <c r="NVZ36" s="8"/>
      <c r="NWB36" s="10"/>
      <c r="NWC36" s="11"/>
      <c r="NWD36" s="12"/>
      <c r="NWE36" s="13"/>
      <c r="NWF36" s="14"/>
      <c r="NWG36" s="15"/>
      <c r="NWH36" s="7"/>
      <c r="NWI36" s="8"/>
      <c r="NWK36" s="10"/>
      <c r="NWL36" s="11"/>
      <c r="NWM36" s="12"/>
      <c r="NWN36" s="13"/>
      <c r="NWO36" s="14"/>
      <c r="NWP36" s="15"/>
      <c r="NWQ36" s="7"/>
      <c r="NWR36" s="8"/>
      <c r="NWT36" s="10"/>
      <c r="NWU36" s="11"/>
      <c r="NWV36" s="12"/>
      <c r="NWW36" s="13"/>
      <c r="NWX36" s="14"/>
      <c r="NWY36" s="15"/>
      <c r="NWZ36" s="7"/>
      <c r="NXA36" s="8"/>
      <c r="NXC36" s="10"/>
      <c r="NXD36" s="11"/>
      <c r="NXE36" s="12"/>
      <c r="NXF36" s="13"/>
      <c r="NXG36" s="14"/>
      <c r="NXH36" s="15"/>
      <c r="NXI36" s="7"/>
      <c r="NXJ36" s="8"/>
      <c r="NXL36" s="10"/>
      <c r="NXM36" s="11"/>
      <c r="NXN36" s="12"/>
      <c r="NXO36" s="13"/>
      <c r="NXP36" s="14"/>
      <c r="NXQ36" s="15"/>
      <c r="NXR36" s="7"/>
      <c r="NXS36" s="8"/>
      <c r="NXU36" s="10"/>
      <c r="NXV36" s="11"/>
      <c r="NXW36" s="12"/>
      <c r="NXX36" s="13"/>
      <c r="NXY36" s="14"/>
      <c r="NXZ36" s="15"/>
      <c r="NYA36" s="7"/>
      <c r="NYB36" s="8"/>
      <c r="NYD36" s="10"/>
      <c r="NYE36" s="11"/>
      <c r="NYF36" s="12"/>
      <c r="NYG36" s="13"/>
      <c r="NYH36" s="14"/>
      <c r="NYI36" s="15"/>
      <c r="NYJ36" s="7"/>
      <c r="NYK36" s="8"/>
      <c r="NYM36" s="10"/>
      <c r="NYN36" s="11"/>
      <c r="NYO36" s="12"/>
      <c r="NYP36" s="13"/>
      <c r="NYQ36" s="14"/>
      <c r="NYR36" s="15"/>
      <c r="NYS36" s="7"/>
      <c r="NYT36" s="8"/>
      <c r="NYV36" s="10"/>
      <c r="NYW36" s="11"/>
      <c r="NYX36" s="12"/>
      <c r="NYY36" s="13"/>
      <c r="NYZ36" s="14"/>
      <c r="NZA36" s="15"/>
      <c r="NZB36" s="7"/>
      <c r="NZC36" s="8"/>
      <c r="NZE36" s="10"/>
      <c r="NZF36" s="11"/>
      <c r="NZG36" s="12"/>
      <c r="NZH36" s="13"/>
      <c r="NZI36" s="14"/>
      <c r="NZJ36" s="15"/>
      <c r="NZK36" s="7"/>
      <c r="NZL36" s="8"/>
      <c r="NZN36" s="10"/>
      <c r="NZO36" s="11"/>
      <c r="NZP36" s="12"/>
      <c r="NZQ36" s="13"/>
      <c r="NZR36" s="14"/>
      <c r="NZS36" s="15"/>
      <c r="NZT36" s="7"/>
      <c r="NZU36" s="8"/>
      <c r="NZW36" s="10"/>
      <c r="NZX36" s="11"/>
      <c r="NZY36" s="12"/>
      <c r="NZZ36" s="13"/>
      <c r="OAA36" s="14"/>
      <c r="OAB36" s="15"/>
      <c r="OAC36" s="7"/>
      <c r="OAD36" s="8"/>
      <c r="OAF36" s="10"/>
      <c r="OAG36" s="11"/>
      <c r="OAH36" s="12"/>
      <c r="OAI36" s="13"/>
      <c r="OAJ36" s="14"/>
      <c r="OAK36" s="15"/>
      <c r="OAL36" s="7"/>
      <c r="OAM36" s="8"/>
      <c r="OAO36" s="10"/>
      <c r="OAP36" s="11"/>
      <c r="OAQ36" s="12"/>
      <c r="OAR36" s="13"/>
      <c r="OAS36" s="14"/>
      <c r="OAT36" s="15"/>
      <c r="OAU36" s="7"/>
      <c r="OAV36" s="8"/>
      <c r="OAX36" s="10"/>
      <c r="OAY36" s="11"/>
      <c r="OAZ36" s="12"/>
      <c r="OBA36" s="13"/>
      <c r="OBB36" s="14"/>
      <c r="OBC36" s="15"/>
      <c r="OBD36" s="7"/>
      <c r="OBE36" s="8"/>
      <c r="OBG36" s="10"/>
      <c r="OBH36" s="11"/>
      <c r="OBI36" s="12"/>
      <c r="OBJ36" s="13"/>
      <c r="OBK36" s="14"/>
      <c r="OBL36" s="15"/>
      <c r="OBM36" s="7"/>
      <c r="OBN36" s="8"/>
      <c r="OBP36" s="10"/>
      <c r="OBQ36" s="11"/>
      <c r="OBR36" s="12"/>
      <c r="OBS36" s="13"/>
      <c r="OBT36" s="14"/>
      <c r="OBU36" s="15"/>
      <c r="OBV36" s="7"/>
      <c r="OBW36" s="8"/>
      <c r="OBY36" s="10"/>
      <c r="OBZ36" s="11"/>
      <c r="OCA36" s="12"/>
      <c r="OCB36" s="13"/>
      <c r="OCC36" s="14"/>
      <c r="OCD36" s="15"/>
      <c r="OCE36" s="7"/>
      <c r="OCF36" s="8"/>
      <c r="OCH36" s="10"/>
      <c r="OCI36" s="11"/>
      <c r="OCJ36" s="12"/>
      <c r="OCK36" s="13"/>
      <c r="OCL36" s="14"/>
      <c r="OCM36" s="15"/>
      <c r="OCN36" s="7"/>
      <c r="OCO36" s="8"/>
      <c r="OCQ36" s="10"/>
      <c r="OCR36" s="11"/>
      <c r="OCS36" s="12"/>
      <c r="OCT36" s="13"/>
      <c r="OCU36" s="14"/>
      <c r="OCV36" s="15"/>
      <c r="OCW36" s="7"/>
      <c r="OCX36" s="8"/>
      <c r="OCZ36" s="10"/>
      <c r="ODA36" s="11"/>
      <c r="ODB36" s="12"/>
      <c r="ODC36" s="13"/>
      <c r="ODD36" s="14"/>
      <c r="ODE36" s="15"/>
      <c r="ODF36" s="7"/>
      <c r="ODG36" s="8"/>
      <c r="ODI36" s="10"/>
      <c r="ODJ36" s="11"/>
      <c r="ODK36" s="12"/>
      <c r="ODL36" s="13"/>
      <c r="ODM36" s="14"/>
      <c r="ODN36" s="15"/>
      <c r="ODO36" s="7"/>
      <c r="ODP36" s="8"/>
      <c r="ODR36" s="10"/>
      <c r="ODS36" s="11"/>
      <c r="ODT36" s="12"/>
      <c r="ODU36" s="13"/>
      <c r="ODV36" s="14"/>
      <c r="ODW36" s="15"/>
      <c r="ODX36" s="7"/>
      <c r="ODY36" s="8"/>
      <c r="OEA36" s="10"/>
      <c r="OEB36" s="11"/>
      <c r="OEC36" s="12"/>
      <c r="OED36" s="13"/>
      <c r="OEE36" s="14"/>
      <c r="OEF36" s="15"/>
      <c r="OEG36" s="7"/>
      <c r="OEH36" s="8"/>
      <c r="OEJ36" s="10"/>
      <c r="OEK36" s="11"/>
      <c r="OEL36" s="12"/>
      <c r="OEM36" s="13"/>
      <c r="OEN36" s="14"/>
      <c r="OEO36" s="15"/>
      <c r="OEP36" s="7"/>
      <c r="OEQ36" s="8"/>
      <c r="OES36" s="10"/>
      <c r="OET36" s="11"/>
      <c r="OEU36" s="12"/>
      <c r="OEV36" s="13"/>
      <c r="OEW36" s="14"/>
      <c r="OEX36" s="15"/>
      <c r="OEY36" s="7"/>
      <c r="OEZ36" s="8"/>
      <c r="OFB36" s="10"/>
      <c r="OFC36" s="11"/>
      <c r="OFD36" s="12"/>
      <c r="OFE36" s="13"/>
      <c r="OFF36" s="14"/>
      <c r="OFG36" s="15"/>
      <c r="OFH36" s="7"/>
      <c r="OFI36" s="8"/>
      <c r="OFK36" s="10"/>
      <c r="OFL36" s="11"/>
      <c r="OFM36" s="12"/>
      <c r="OFN36" s="13"/>
      <c r="OFO36" s="14"/>
      <c r="OFP36" s="15"/>
      <c r="OFQ36" s="7"/>
      <c r="OFR36" s="8"/>
      <c r="OFT36" s="10"/>
      <c r="OFU36" s="11"/>
      <c r="OFV36" s="12"/>
      <c r="OFW36" s="13"/>
      <c r="OFX36" s="14"/>
      <c r="OFY36" s="15"/>
      <c r="OFZ36" s="7"/>
      <c r="OGA36" s="8"/>
      <c r="OGC36" s="10"/>
      <c r="OGD36" s="11"/>
      <c r="OGE36" s="12"/>
      <c r="OGF36" s="13"/>
      <c r="OGG36" s="14"/>
      <c r="OGH36" s="15"/>
      <c r="OGI36" s="7"/>
      <c r="OGJ36" s="8"/>
      <c r="OGL36" s="10"/>
      <c r="OGM36" s="11"/>
      <c r="OGN36" s="12"/>
      <c r="OGO36" s="13"/>
      <c r="OGP36" s="14"/>
      <c r="OGQ36" s="15"/>
      <c r="OGR36" s="7"/>
      <c r="OGS36" s="8"/>
      <c r="OGU36" s="10"/>
      <c r="OGV36" s="11"/>
      <c r="OGW36" s="12"/>
      <c r="OGX36" s="13"/>
      <c r="OGY36" s="14"/>
      <c r="OGZ36" s="15"/>
      <c r="OHA36" s="7"/>
      <c r="OHB36" s="8"/>
      <c r="OHD36" s="10"/>
      <c r="OHE36" s="11"/>
      <c r="OHF36" s="12"/>
      <c r="OHG36" s="13"/>
      <c r="OHH36" s="14"/>
      <c r="OHI36" s="15"/>
      <c r="OHJ36" s="7"/>
      <c r="OHK36" s="8"/>
      <c r="OHM36" s="10"/>
      <c r="OHN36" s="11"/>
      <c r="OHO36" s="12"/>
      <c r="OHP36" s="13"/>
      <c r="OHQ36" s="14"/>
      <c r="OHR36" s="15"/>
      <c r="OHS36" s="7"/>
      <c r="OHT36" s="8"/>
      <c r="OHV36" s="10"/>
      <c r="OHW36" s="11"/>
      <c r="OHX36" s="12"/>
      <c r="OHY36" s="13"/>
      <c r="OHZ36" s="14"/>
      <c r="OIA36" s="15"/>
      <c r="OIB36" s="7"/>
      <c r="OIC36" s="8"/>
      <c r="OIE36" s="10"/>
      <c r="OIF36" s="11"/>
      <c r="OIG36" s="12"/>
      <c r="OIH36" s="13"/>
      <c r="OII36" s="14"/>
      <c r="OIJ36" s="15"/>
      <c r="OIK36" s="7"/>
      <c r="OIL36" s="8"/>
      <c r="OIN36" s="10"/>
      <c r="OIO36" s="11"/>
      <c r="OIP36" s="12"/>
      <c r="OIQ36" s="13"/>
      <c r="OIR36" s="14"/>
      <c r="OIS36" s="15"/>
      <c r="OIT36" s="7"/>
      <c r="OIU36" s="8"/>
      <c r="OIW36" s="10"/>
      <c r="OIX36" s="11"/>
      <c r="OIY36" s="12"/>
      <c r="OIZ36" s="13"/>
      <c r="OJA36" s="14"/>
      <c r="OJB36" s="15"/>
      <c r="OJC36" s="7"/>
      <c r="OJD36" s="8"/>
      <c r="OJF36" s="10"/>
      <c r="OJG36" s="11"/>
      <c r="OJH36" s="12"/>
      <c r="OJI36" s="13"/>
      <c r="OJJ36" s="14"/>
      <c r="OJK36" s="15"/>
      <c r="OJL36" s="7"/>
      <c r="OJM36" s="8"/>
      <c r="OJO36" s="10"/>
      <c r="OJP36" s="11"/>
      <c r="OJQ36" s="12"/>
      <c r="OJR36" s="13"/>
      <c r="OJS36" s="14"/>
      <c r="OJT36" s="15"/>
      <c r="OJU36" s="7"/>
      <c r="OJV36" s="8"/>
      <c r="OJX36" s="10"/>
      <c r="OJY36" s="11"/>
      <c r="OJZ36" s="12"/>
      <c r="OKA36" s="13"/>
      <c r="OKB36" s="14"/>
      <c r="OKC36" s="15"/>
      <c r="OKD36" s="7"/>
      <c r="OKE36" s="8"/>
      <c r="OKG36" s="10"/>
      <c r="OKH36" s="11"/>
      <c r="OKI36" s="12"/>
      <c r="OKJ36" s="13"/>
      <c r="OKK36" s="14"/>
      <c r="OKL36" s="15"/>
      <c r="OKM36" s="7"/>
      <c r="OKN36" s="8"/>
      <c r="OKP36" s="10"/>
      <c r="OKQ36" s="11"/>
      <c r="OKR36" s="12"/>
      <c r="OKS36" s="13"/>
      <c r="OKT36" s="14"/>
      <c r="OKU36" s="15"/>
      <c r="OKV36" s="7"/>
      <c r="OKW36" s="8"/>
      <c r="OKY36" s="10"/>
      <c r="OKZ36" s="11"/>
      <c r="OLA36" s="12"/>
      <c r="OLB36" s="13"/>
      <c r="OLC36" s="14"/>
      <c r="OLD36" s="15"/>
      <c r="OLE36" s="7"/>
      <c r="OLF36" s="8"/>
      <c r="OLH36" s="10"/>
      <c r="OLI36" s="11"/>
      <c r="OLJ36" s="12"/>
      <c r="OLK36" s="13"/>
      <c r="OLL36" s="14"/>
      <c r="OLM36" s="15"/>
      <c r="OLN36" s="7"/>
      <c r="OLO36" s="8"/>
      <c r="OLQ36" s="10"/>
      <c r="OLR36" s="11"/>
      <c r="OLS36" s="12"/>
      <c r="OLT36" s="13"/>
      <c r="OLU36" s="14"/>
      <c r="OLV36" s="15"/>
      <c r="OLW36" s="7"/>
      <c r="OLX36" s="8"/>
      <c r="OLZ36" s="10"/>
      <c r="OMA36" s="11"/>
      <c r="OMB36" s="12"/>
      <c r="OMC36" s="13"/>
      <c r="OMD36" s="14"/>
      <c r="OME36" s="15"/>
      <c r="OMF36" s="7"/>
      <c r="OMG36" s="8"/>
      <c r="OMI36" s="10"/>
      <c r="OMJ36" s="11"/>
      <c r="OMK36" s="12"/>
      <c r="OML36" s="13"/>
      <c r="OMM36" s="14"/>
      <c r="OMN36" s="15"/>
      <c r="OMO36" s="7"/>
      <c r="OMP36" s="8"/>
      <c r="OMR36" s="10"/>
      <c r="OMS36" s="11"/>
      <c r="OMT36" s="12"/>
      <c r="OMU36" s="13"/>
      <c r="OMV36" s="14"/>
      <c r="OMW36" s="15"/>
      <c r="OMX36" s="7"/>
      <c r="OMY36" s="8"/>
      <c r="ONA36" s="10"/>
      <c r="ONB36" s="11"/>
      <c r="ONC36" s="12"/>
      <c r="OND36" s="13"/>
      <c r="ONE36" s="14"/>
      <c r="ONF36" s="15"/>
      <c r="ONG36" s="7"/>
      <c r="ONH36" s="8"/>
      <c r="ONJ36" s="10"/>
      <c r="ONK36" s="11"/>
      <c r="ONL36" s="12"/>
      <c r="ONM36" s="13"/>
      <c r="ONN36" s="14"/>
      <c r="ONO36" s="15"/>
      <c r="ONP36" s="7"/>
      <c r="ONQ36" s="8"/>
      <c r="ONS36" s="10"/>
      <c r="ONT36" s="11"/>
      <c r="ONU36" s="12"/>
      <c r="ONV36" s="13"/>
      <c r="ONW36" s="14"/>
      <c r="ONX36" s="15"/>
      <c r="ONY36" s="7"/>
      <c r="ONZ36" s="8"/>
      <c r="OOB36" s="10"/>
      <c r="OOC36" s="11"/>
      <c r="OOD36" s="12"/>
      <c r="OOE36" s="13"/>
      <c r="OOF36" s="14"/>
      <c r="OOG36" s="15"/>
      <c r="OOH36" s="7"/>
      <c r="OOI36" s="8"/>
      <c r="OOK36" s="10"/>
      <c r="OOL36" s="11"/>
      <c r="OOM36" s="12"/>
      <c r="OON36" s="13"/>
      <c r="OOO36" s="14"/>
      <c r="OOP36" s="15"/>
      <c r="OOQ36" s="7"/>
      <c r="OOR36" s="8"/>
      <c r="OOT36" s="10"/>
      <c r="OOU36" s="11"/>
      <c r="OOV36" s="12"/>
      <c r="OOW36" s="13"/>
      <c r="OOX36" s="14"/>
      <c r="OOY36" s="15"/>
      <c r="OOZ36" s="7"/>
      <c r="OPA36" s="8"/>
      <c r="OPC36" s="10"/>
      <c r="OPD36" s="11"/>
      <c r="OPE36" s="12"/>
      <c r="OPF36" s="13"/>
      <c r="OPG36" s="14"/>
      <c r="OPH36" s="15"/>
      <c r="OPI36" s="7"/>
      <c r="OPJ36" s="8"/>
      <c r="OPL36" s="10"/>
      <c r="OPM36" s="11"/>
      <c r="OPN36" s="12"/>
      <c r="OPO36" s="13"/>
      <c r="OPP36" s="14"/>
      <c r="OPQ36" s="15"/>
      <c r="OPR36" s="7"/>
      <c r="OPS36" s="8"/>
      <c r="OPU36" s="10"/>
      <c r="OPV36" s="11"/>
      <c r="OPW36" s="12"/>
      <c r="OPX36" s="13"/>
      <c r="OPY36" s="14"/>
      <c r="OPZ36" s="15"/>
      <c r="OQA36" s="7"/>
      <c r="OQB36" s="8"/>
      <c r="OQD36" s="10"/>
      <c r="OQE36" s="11"/>
      <c r="OQF36" s="12"/>
      <c r="OQG36" s="13"/>
      <c r="OQH36" s="14"/>
      <c r="OQI36" s="15"/>
      <c r="OQJ36" s="7"/>
      <c r="OQK36" s="8"/>
      <c r="OQM36" s="10"/>
      <c r="OQN36" s="11"/>
      <c r="OQO36" s="12"/>
      <c r="OQP36" s="13"/>
      <c r="OQQ36" s="14"/>
      <c r="OQR36" s="15"/>
      <c r="OQS36" s="7"/>
      <c r="OQT36" s="8"/>
      <c r="OQV36" s="10"/>
      <c r="OQW36" s="11"/>
      <c r="OQX36" s="12"/>
      <c r="OQY36" s="13"/>
      <c r="OQZ36" s="14"/>
      <c r="ORA36" s="15"/>
      <c r="ORB36" s="7"/>
      <c r="ORC36" s="8"/>
      <c r="ORE36" s="10"/>
      <c r="ORF36" s="11"/>
      <c r="ORG36" s="12"/>
      <c r="ORH36" s="13"/>
      <c r="ORI36" s="14"/>
      <c r="ORJ36" s="15"/>
      <c r="ORK36" s="7"/>
      <c r="ORL36" s="8"/>
      <c r="ORN36" s="10"/>
      <c r="ORO36" s="11"/>
      <c r="ORP36" s="12"/>
      <c r="ORQ36" s="13"/>
      <c r="ORR36" s="14"/>
      <c r="ORS36" s="15"/>
      <c r="ORT36" s="7"/>
      <c r="ORU36" s="8"/>
      <c r="ORW36" s="10"/>
      <c r="ORX36" s="11"/>
      <c r="ORY36" s="12"/>
      <c r="ORZ36" s="13"/>
      <c r="OSA36" s="14"/>
      <c r="OSB36" s="15"/>
      <c r="OSC36" s="7"/>
      <c r="OSD36" s="8"/>
      <c r="OSF36" s="10"/>
      <c r="OSG36" s="11"/>
      <c r="OSH36" s="12"/>
      <c r="OSI36" s="13"/>
      <c r="OSJ36" s="14"/>
      <c r="OSK36" s="15"/>
      <c r="OSL36" s="7"/>
      <c r="OSM36" s="8"/>
      <c r="OSO36" s="10"/>
      <c r="OSP36" s="11"/>
      <c r="OSQ36" s="12"/>
      <c r="OSR36" s="13"/>
      <c r="OSS36" s="14"/>
      <c r="OST36" s="15"/>
      <c r="OSU36" s="7"/>
      <c r="OSV36" s="8"/>
      <c r="OSX36" s="10"/>
      <c r="OSY36" s="11"/>
      <c r="OSZ36" s="12"/>
      <c r="OTA36" s="13"/>
      <c r="OTB36" s="14"/>
      <c r="OTC36" s="15"/>
      <c r="OTD36" s="7"/>
      <c r="OTE36" s="8"/>
      <c r="OTG36" s="10"/>
      <c r="OTH36" s="11"/>
      <c r="OTI36" s="12"/>
      <c r="OTJ36" s="13"/>
      <c r="OTK36" s="14"/>
      <c r="OTL36" s="15"/>
      <c r="OTM36" s="7"/>
      <c r="OTN36" s="8"/>
      <c r="OTP36" s="10"/>
      <c r="OTQ36" s="11"/>
      <c r="OTR36" s="12"/>
      <c r="OTS36" s="13"/>
      <c r="OTT36" s="14"/>
      <c r="OTU36" s="15"/>
      <c r="OTV36" s="7"/>
      <c r="OTW36" s="8"/>
      <c r="OTY36" s="10"/>
      <c r="OTZ36" s="11"/>
      <c r="OUA36" s="12"/>
      <c r="OUB36" s="13"/>
      <c r="OUC36" s="14"/>
      <c r="OUD36" s="15"/>
      <c r="OUE36" s="7"/>
      <c r="OUF36" s="8"/>
      <c r="OUH36" s="10"/>
      <c r="OUI36" s="11"/>
      <c r="OUJ36" s="12"/>
      <c r="OUK36" s="13"/>
      <c r="OUL36" s="14"/>
      <c r="OUM36" s="15"/>
      <c r="OUN36" s="7"/>
      <c r="OUO36" s="8"/>
      <c r="OUQ36" s="10"/>
      <c r="OUR36" s="11"/>
      <c r="OUS36" s="12"/>
      <c r="OUT36" s="13"/>
      <c r="OUU36" s="14"/>
      <c r="OUV36" s="15"/>
      <c r="OUW36" s="7"/>
      <c r="OUX36" s="8"/>
      <c r="OUZ36" s="10"/>
      <c r="OVA36" s="11"/>
      <c r="OVB36" s="12"/>
      <c r="OVC36" s="13"/>
      <c r="OVD36" s="14"/>
      <c r="OVE36" s="15"/>
      <c r="OVF36" s="7"/>
      <c r="OVG36" s="8"/>
      <c r="OVI36" s="10"/>
      <c r="OVJ36" s="11"/>
      <c r="OVK36" s="12"/>
      <c r="OVL36" s="13"/>
      <c r="OVM36" s="14"/>
      <c r="OVN36" s="15"/>
      <c r="OVO36" s="7"/>
      <c r="OVP36" s="8"/>
      <c r="OVR36" s="10"/>
      <c r="OVS36" s="11"/>
      <c r="OVT36" s="12"/>
      <c r="OVU36" s="13"/>
      <c r="OVV36" s="14"/>
      <c r="OVW36" s="15"/>
      <c r="OVX36" s="7"/>
      <c r="OVY36" s="8"/>
      <c r="OWA36" s="10"/>
      <c r="OWB36" s="11"/>
      <c r="OWC36" s="12"/>
      <c r="OWD36" s="13"/>
      <c r="OWE36" s="14"/>
      <c r="OWF36" s="15"/>
      <c r="OWG36" s="7"/>
      <c r="OWH36" s="8"/>
      <c r="OWJ36" s="10"/>
      <c r="OWK36" s="11"/>
      <c r="OWL36" s="12"/>
      <c r="OWM36" s="13"/>
      <c r="OWN36" s="14"/>
      <c r="OWO36" s="15"/>
      <c r="OWP36" s="7"/>
      <c r="OWQ36" s="8"/>
      <c r="OWS36" s="10"/>
      <c r="OWT36" s="11"/>
      <c r="OWU36" s="12"/>
      <c r="OWV36" s="13"/>
      <c r="OWW36" s="14"/>
      <c r="OWX36" s="15"/>
      <c r="OWY36" s="7"/>
      <c r="OWZ36" s="8"/>
      <c r="OXB36" s="10"/>
      <c r="OXC36" s="11"/>
      <c r="OXD36" s="12"/>
      <c r="OXE36" s="13"/>
      <c r="OXF36" s="14"/>
      <c r="OXG36" s="15"/>
      <c r="OXH36" s="7"/>
      <c r="OXI36" s="8"/>
      <c r="OXK36" s="10"/>
      <c r="OXL36" s="11"/>
      <c r="OXM36" s="12"/>
      <c r="OXN36" s="13"/>
      <c r="OXO36" s="14"/>
      <c r="OXP36" s="15"/>
      <c r="OXQ36" s="7"/>
      <c r="OXR36" s="8"/>
      <c r="OXT36" s="10"/>
      <c r="OXU36" s="11"/>
      <c r="OXV36" s="12"/>
      <c r="OXW36" s="13"/>
      <c r="OXX36" s="14"/>
      <c r="OXY36" s="15"/>
      <c r="OXZ36" s="7"/>
      <c r="OYA36" s="8"/>
      <c r="OYC36" s="10"/>
      <c r="OYD36" s="11"/>
      <c r="OYE36" s="12"/>
      <c r="OYF36" s="13"/>
      <c r="OYG36" s="14"/>
      <c r="OYH36" s="15"/>
      <c r="OYI36" s="7"/>
      <c r="OYJ36" s="8"/>
      <c r="OYL36" s="10"/>
      <c r="OYM36" s="11"/>
      <c r="OYN36" s="12"/>
      <c r="OYO36" s="13"/>
      <c r="OYP36" s="14"/>
      <c r="OYQ36" s="15"/>
      <c r="OYR36" s="7"/>
      <c r="OYS36" s="8"/>
      <c r="OYU36" s="10"/>
      <c r="OYV36" s="11"/>
      <c r="OYW36" s="12"/>
      <c r="OYX36" s="13"/>
      <c r="OYY36" s="14"/>
      <c r="OYZ36" s="15"/>
      <c r="OZA36" s="7"/>
      <c r="OZB36" s="8"/>
      <c r="OZD36" s="10"/>
      <c r="OZE36" s="11"/>
      <c r="OZF36" s="12"/>
      <c r="OZG36" s="13"/>
      <c r="OZH36" s="14"/>
      <c r="OZI36" s="15"/>
      <c r="OZJ36" s="7"/>
      <c r="OZK36" s="8"/>
      <c r="OZM36" s="10"/>
      <c r="OZN36" s="11"/>
      <c r="OZO36" s="12"/>
      <c r="OZP36" s="13"/>
      <c r="OZQ36" s="14"/>
      <c r="OZR36" s="15"/>
      <c r="OZS36" s="7"/>
      <c r="OZT36" s="8"/>
      <c r="OZV36" s="10"/>
      <c r="OZW36" s="11"/>
      <c r="OZX36" s="12"/>
      <c r="OZY36" s="13"/>
      <c r="OZZ36" s="14"/>
      <c r="PAA36" s="15"/>
      <c r="PAB36" s="7"/>
      <c r="PAC36" s="8"/>
      <c r="PAE36" s="10"/>
      <c r="PAF36" s="11"/>
      <c r="PAG36" s="12"/>
      <c r="PAH36" s="13"/>
      <c r="PAI36" s="14"/>
      <c r="PAJ36" s="15"/>
      <c r="PAK36" s="7"/>
      <c r="PAL36" s="8"/>
      <c r="PAN36" s="10"/>
      <c r="PAO36" s="11"/>
      <c r="PAP36" s="12"/>
      <c r="PAQ36" s="13"/>
      <c r="PAR36" s="14"/>
      <c r="PAS36" s="15"/>
      <c r="PAT36" s="7"/>
      <c r="PAU36" s="8"/>
      <c r="PAW36" s="10"/>
      <c r="PAX36" s="11"/>
      <c r="PAY36" s="12"/>
      <c r="PAZ36" s="13"/>
      <c r="PBA36" s="14"/>
      <c r="PBB36" s="15"/>
      <c r="PBC36" s="7"/>
      <c r="PBD36" s="8"/>
      <c r="PBF36" s="10"/>
      <c r="PBG36" s="11"/>
      <c r="PBH36" s="12"/>
      <c r="PBI36" s="13"/>
      <c r="PBJ36" s="14"/>
      <c r="PBK36" s="15"/>
      <c r="PBL36" s="7"/>
      <c r="PBM36" s="8"/>
      <c r="PBO36" s="10"/>
      <c r="PBP36" s="11"/>
      <c r="PBQ36" s="12"/>
      <c r="PBR36" s="13"/>
      <c r="PBS36" s="14"/>
      <c r="PBT36" s="15"/>
      <c r="PBU36" s="7"/>
      <c r="PBV36" s="8"/>
      <c r="PBX36" s="10"/>
      <c r="PBY36" s="11"/>
      <c r="PBZ36" s="12"/>
      <c r="PCA36" s="13"/>
      <c r="PCB36" s="14"/>
      <c r="PCC36" s="15"/>
      <c r="PCD36" s="7"/>
      <c r="PCE36" s="8"/>
      <c r="PCG36" s="10"/>
      <c r="PCH36" s="11"/>
      <c r="PCI36" s="12"/>
      <c r="PCJ36" s="13"/>
      <c r="PCK36" s="14"/>
      <c r="PCL36" s="15"/>
      <c r="PCM36" s="7"/>
      <c r="PCN36" s="8"/>
      <c r="PCP36" s="10"/>
      <c r="PCQ36" s="11"/>
      <c r="PCR36" s="12"/>
      <c r="PCS36" s="13"/>
      <c r="PCT36" s="14"/>
      <c r="PCU36" s="15"/>
      <c r="PCV36" s="7"/>
      <c r="PCW36" s="8"/>
      <c r="PCY36" s="10"/>
      <c r="PCZ36" s="11"/>
      <c r="PDA36" s="12"/>
      <c r="PDB36" s="13"/>
      <c r="PDC36" s="14"/>
      <c r="PDD36" s="15"/>
      <c r="PDE36" s="7"/>
      <c r="PDF36" s="8"/>
      <c r="PDH36" s="10"/>
      <c r="PDI36" s="11"/>
      <c r="PDJ36" s="12"/>
      <c r="PDK36" s="13"/>
      <c r="PDL36" s="14"/>
      <c r="PDM36" s="15"/>
      <c r="PDN36" s="7"/>
      <c r="PDO36" s="8"/>
      <c r="PDQ36" s="10"/>
      <c r="PDR36" s="11"/>
      <c r="PDS36" s="12"/>
      <c r="PDT36" s="13"/>
      <c r="PDU36" s="14"/>
      <c r="PDV36" s="15"/>
      <c r="PDW36" s="7"/>
      <c r="PDX36" s="8"/>
      <c r="PDZ36" s="10"/>
      <c r="PEA36" s="11"/>
      <c r="PEB36" s="12"/>
      <c r="PEC36" s="13"/>
      <c r="PED36" s="14"/>
      <c r="PEE36" s="15"/>
      <c r="PEF36" s="7"/>
      <c r="PEG36" s="8"/>
      <c r="PEI36" s="10"/>
      <c r="PEJ36" s="11"/>
      <c r="PEK36" s="12"/>
      <c r="PEL36" s="13"/>
      <c r="PEM36" s="14"/>
      <c r="PEN36" s="15"/>
      <c r="PEO36" s="7"/>
      <c r="PEP36" s="8"/>
      <c r="PER36" s="10"/>
      <c r="PES36" s="11"/>
      <c r="PET36" s="12"/>
      <c r="PEU36" s="13"/>
      <c r="PEV36" s="14"/>
      <c r="PEW36" s="15"/>
      <c r="PEX36" s="7"/>
      <c r="PEY36" s="8"/>
      <c r="PFA36" s="10"/>
      <c r="PFB36" s="11"/>
      <c r="PFC36" s="12"/>
      <c r="PFD36" s="13"/>
      <c r="PFE36" s="14"/>
      <c r="PFF36" s="15"/>
      <c r="PFG36" s="7"/>
      <c r="PFH36" s="8"/>
      <c r="PFJ36" s="10"/>
      <c r="PFK36" s="11"/>
      <c r="PFL36" s="12"/>
      <c r="PFM36" s="13"/>
      <c r="PFN36" s="14"/>
      <c r="PFO36" s="15"/>
      <c r="PFP36" s="7"/>
      <c r="PFQ36" s="8"/>
      <c r="PFS36" s="10"/>
      <c r="PFT36" s="11"/>
      <c r="PFU36" s="12"/>
      <c r="PFV36" s="13"/>
      <c r="PFW36" s="14"/>
      <c r="PFX36" s="15"/>
      <c r="PFY36" s="7"/>
      <c r="PFZ36" s="8"/>
      <c r="PGB36" s="10"/>
      <c r="PGC36" s="11"/>
      <c r="PGD36" s="12"/>
      <c r="PGE36" s="13"/>
      <c r="PGF36" s="14"/>
      <c r="PGG36" s="15"/>
      <c r="PGH36" s="7"/>
      <c r="PGI36" s="8"/>
      <c r="PGK36" s="10"/>
      <c r="PGL36" s="11"/>
      <c r="PGM36" s="12"/>
      <c r="PGN36" s="13"/>
      <c r="PGO36" s="14"/>
      <c r="PGP36" s="15"/>
      <c r="PGQ36" s="7"/>
      <c r="PGR36" s="8"/>
      <c r="PGT36" s="10"/>
      <c r="PGU36" s="11"/>
      <c r="PGV36" s="12"/>
      <c r="PGW36" s="13"/>
      <c r="PGX36" s="14"/>
      <c r="PGY36" s="15"/>
      <c r="PGZ36" s="7"/>
      <c r="PHA36" s="8"/>
      <c r="PHC36" s="10"/>
      <c r="PHD36" s="11"/>
      <c r="PHE36" s="12"/>
      <c r="PHF36" s="13"/>
      <c r="PHG36" s="14"/>
      <c r="PHH36" s="15"/>
      <c r="PHI36" s="7"/>
      <c r="PHJ36" s="8"/>
      <c r="PHL36" s="10"/>
      <c r="PHM36" s="11"/>
      <c r="PHN36" s="12"/>
      <c r="PHO36" s="13"/>
      <c r="PHP36" s="14"/>
      <c r="PHQ36" s="15"/>
      <c r="PHR36" s="7"/>
      <c r="PHS36" s="8"/>
      <c r="PHU36" s="10"/>
      <c r="PHV36" s="11"/>
      <c r="PHW36" s="12"/>
      <c r="PHX36" s="13"/>
      <c r="PHY36" s="14"/>
      <c r="PHZ36" s="15"/>
      <c r="PIA36" s="7"/>
      <c r="PIB36" s="8"/>
      <c r="PID36" s="10"/>
      <c r="PIE36" s="11"/>
      <c r="PIF36" s="12"/>
      <c r="PIG36" s="13"/>
      <c r="PIH36" s="14"/>
      <c r="PII36" s="15"/>
      <c r="PIJ36" s="7"/>
      <c r="PIK36" s="8"/>
      <c r="PIM36" s="10"/>
      <c r="PIN36" s="11"/>
      <c r="PIO36" s="12"/>
      <c r="PIP36" s="13"/>
      <c r="PIQ36" s="14"/>
      <c r="PIR36" s="15"/>
      <c r="PIS36" s="7"/>
      <c r="PIT36" s="8"/>
      <c r="PIV36" s="10"/>
      <c r="PIW36" s="11"/>
      <c r="PIX36" s="12"/>
      <c r="PIY36" s="13"/>
      <c r="PIZ36" s="14"/>
      <c r="PJA36" s="15"/>
      <c r="PJB36" s="7"/>
      <c r="PJC36" s="8"/>
      <c r="PJE36" s="10"/>
      <c r="PJF36" s="11"/>
      <c r="PJG36" s="12"/>
      <c r="PJH36" s="13"/>
      <c r="PJI36" s="14"/>
      <c r="PJJ36" s="15"/>
      <c r="PJK36" s="7"/>
      <c r="PJL36" s="8"/>
      <c r="PJN36" s="10"/>
      <c r="PJO36" s="11"/>
      <c r="PJP36" s="12"/>
      <c r="PJQ36" s="13"/>
      <c r="PJR36" s="14"/>
      <c r="PJS36" s="15"/>
      <c r="PJT36" s="7"/>
      <c r="PJU36" s="8"/>
      <c r="PJW36" s="10"/>
      <c r="PJX36" s="11"/>
      <c r="PJY36" s="12"/>
      <c r="PJZ36" s="13"/>
      <c r="PKA36" s="14"/>
      <c r="PKB36" s="15"/>
      <c r="PKC36" s="7"/>
      <c r="PKD36" s="8"/>
      <c r="PKF36" s="10"/>
      <c r="PKG36" s="11"/>
      <c r="PKH36" s="12"/>
      <c r="PKI36" s="13"/>
      <c r="PKJ36" s="14"/>
      <c r="PKK36" s="15"/>
      <c r="PKL36" s="7"/>
      <c r="PKM36" s="8"/>
      <c r="PKO36" s="10"/>
      <c r="PKP36" s="11"/>
      <c r="PKQ36" s="12"/>
      <c r="PKR36" s="13"/>
      <c r="PKS36" s="14"/>
      <c r="PKT36" s="15"/>
      <c r="PKU36" s="7"/>
      <c r="PKV36" s="8"/>
      <c r="PKX36" s="10"/>
      <c r="PKY36" s="11"/>
      <c r="PKZ36" s="12"/>
      <c r="PLA36" s="13"/>
      <c r="PLB36" s="14"/>
      <c r="PLC36" s="15"/>
      <c r="PLD36" s="7"/>
      <c r="PLE36" s="8"/>
      <c r="PLG36" s="10"/>
      <c r="PLH36" s="11"/>
      <c r="PLI36" s="12"/>
      <c r="PLJ36" s="13"/>
      <c r="PLK36" s="14"/>
      <c r="PLL36" s="15"/>
      <c r="PLM36" s="7"/>
      <c r="PLN36" s="8"/>
      <c r="PLP36" s="10"/>
      <c r="PLQ36" s="11"/>
      <c r="PLR36" s="12"/>
      <c r="PLS36" s="13"/>
      <c r="PLT36" s="14"/>
      <c r="PLU36" s="15"/>
      <c r="PLV36" s="7"/>
      <c r="PLW36" s="8"/>
      <c r="PLY36" s="10"/>
      <c r="PLZ36" s="11"/>
      <c r="PMA36" s="12"/>
      <c r="PMB36" s="13"/>
      <c r="PMC36" s="14"/>
      <c r="PMD36" s="15"/>
      <c r="PME36" s="7"/>
      <c r="PMF36" s="8"/>
      <c r="PMH36" s="10"/>
      <c r="PMI36" s="11"/>
      <c r="PMJ36" s="12"/>
      <c r="PMK36" s="13"/>
      <c r="PML36" s="14"/>
      <c r="PMM36" s="15"/>
      <c r="PMN36" s="7"/>
      <c r="PMO36" s="8"/>
      <c r="PMQ36" s="10"/>
      <c r="PMR36" s="11"/>
      <c r="PMS36" s="12"/>
      <c r="PMT36" s="13"/>
      <c r="PMU36" s="14"/>
      <c r="PMV36" s="15"/>
      <c r="PMW36" s="7"/>
      <c r="PMX36" s="8"/>
      <c r="PMZ36" s="10"/>
      <c r="PNA36" s="11"/>
      <c r="PNB36" s="12"/>
      <c r="PNC36" s="13"/>
      <c r="PND36" s="14"/>
      <c r="PNE36" s="15"/>
      <c r="PNF36" s="7"/>
      <c r="PNG36" s="8"/>
      <c r="PNI36" s="10"/>
      <c r="PNJ36" s="11"/>
      <c r="PNK36" s="12"/>
      <c r="PNL36" s="13"/>
      <c r="PNM36" s="14"/>
      <c r="PNN36" s="15"/>
      <c r="PNO36" s="7"/>
      <c r="PNP36" s="8"/>
      <c r="PNR36" s="10"/>
      <c r="PNS36" s="11"/>
      <c r="PNT36" s="12"/>
      <c r="PNU36" s="13"/>
      <c r="PNV36" s="14"/>
      <c r="PNW36" s="15"/>
      <c r="PNX36" s="7"/>
      <c r="PNY36" s="8"/>
      <c r="POA36" s="10"/>
      <c r="POB36" s="11"/>
      <c r="POC36" s="12"/>
      <c r="POD36" s="13"/>
      <c r="POE36" s="14"/>
      <c r="POF36" s="15"/>
      <c r="POG36" s="7"/>
      <c r="POH36" s="8"/>
      <c r="POJ36" s="10"/>
      <c r="POK36" s="11"/>
      <c r="POL36" s="12"/>
      <c r="POM36" s="13"/>
      <c r="PON36" s="14"/>
      <c r="POO36" s="15"/>
      <c r="POP36" s="7"/>
      <c r="POQ36" s="8"/>
      <c r="POS36" s="10"/>
      <c r="POT36" s="11"/>
      <c r="POU36" s="12"/>
      <c r="POV36" s="13"/>
      <c r="POW36" s="14"/>
      <c r="POX36" s="15"/>
      <c r="POY36" s="7"/>
      <c r="POZ36" s="8"/>
      <c r="PPB36" s="10"/>
      <c r="PPC36" s="11"/>
      <c r="PPD36" s="12"/>
      <c r="PPE36" s="13"/>
      <c r="PPF36" s="14"/>
      <c r="PPG36" s="15"/>
      <c r="PPH36" s="7"/>
      <c r="PPI36" s="8"/>
      <c r="PPK36" s="10"/>
      <c r="PPL36" s="11"/>
      <c r="PPM36" s="12"/>
      <c r="PPN36" s="13"/>
      <c r="PPO36" s="14"/>
      <c r="PPP36" s="15"/>
      <c r="PPQ36" s="7"/>
      <c r="PPR36" s="8"/>
      <c r="PPT36" s="10"/>
      <c r="PPU36" s="11"/>
      <c r="PPV36" s="12"/>
      <c r="PPW36" s="13"/>
      <c r="PPX36" s="14"/>
      <c r="PPY36" s="15"/>
      <c r="PPZ36" s="7"/>
      <c r="PQA36" s="8"/>
      <c r="PQC36" s="10"/>
      <c r="PQD36" s="11"/>
      <c r="PQE36" s="12"/>
      <c r="PQF36" s="13"/>
      <c r="PQG36" s="14"/>
      <c r="PQH36" s="15"/>
      <c r="PQI36" s="7"/>
      <c r="PQJ36" s="8"/>
      <c r="PQL36" s="10"/>
      <c r="PQM36" s="11"/>
      <c r="PQN36" s="12"/>
      <c r="PQO36" s="13"/>
      <c r="PQP36" s="14"/>
      <c r="PQQ36" s="15"/>
      <c r="PQR36" s="7"/>
      <c r="PQS36" s="8"/>
      <c r="PQU36" s="10"/>
      <c r="PQV36" s="11"/>
      <c r="PQW36" s="12"/>
      <c r="PQX36" s="13"/>
      <c r="PQY36" s="14"/>
      <c r="PQZ36" s="15"/>
      <c r="PRA36" s="7"/>
      <c r="PRB36" s="8"/>
      <c r="PRD36" s="10"/>
      <c r="PRE36" s="11"/>
      <c r="PRF36" s="12"/>
      <c r="PRG36" s="13"/>
      <c r="PRH36" s="14"/>
      <c r="PRI36" s="15"/>
      <c r="PRJ36" s="7"/>
      <c r="PRK36" s="8"/>
      <c r="PRM36" s="10"/>
      <c r="PRN36" s="11"/>
      <c r="PRO36" s="12"/>
      <c r="PRP36" s="13"/>
      <c r="PRQ36" s="14"/>
      <c r="PRR36" s="15"/>
      <c r="PRS36" s="7"/>
      <c r="PRT36" s="8"/>
      <c r="PRV36" s="10"/>
      <c r="PRW36" s="11"/>
      <c r="PRX36" s="12"/>
      <c r="PRY36" s="13"/>
      <c r="PRZ36" s="14"/>
      <c r="PSA36" s="15"/>
      <c r="PSB36" s="7"/>
      <c r="PSC36" s="8"/>
      <c r="PSE36" s="10"/>
      <c r="PSF36" s="11"/>
      <c r="PSG36" s="12"/>
      <c r="PSH36" s="13"/>
      <c r="PSI36" s="14"/>
      <c r="PSJ36" s="15"/>
      <c r="PSK36" s="7"/>
      <c r="PSL36" s="8"/>
      <c r="PSN36" s="10"/>
      <c r="PSO36" s="11"/>
      <c r="PSP36" s="12"/>
      <c r="PSQ36" s="13"/>
      <c r="PSR36" s="14"/>
      <c r="PSS36" s="15"/>
      <c r="PST36" s="7"/>
      <c r="PSU36" s="8"/>
      <c r="PSW36" s="10"/>
      <c r="PSX36" s="11"/>
      <c r="PSY36" s="12"/>
      <c r="PSZ36" s="13"/>
      <c r="PTA36" s="14"/>
      <c r="PTB36" s="15"/>
      <c r="PTC36" s="7"/>
      <c r="PTD36" s="8"/>
      <c r="PTF36" s="10"/>
      <c r="PTG36" s="11"/>
      <c r="PTH36" s="12"/>
      <c r="PTI36" s="13"/>
      <c r="PTJ36" s="14"/>
      <c r="PTK36" s="15"/>
      <c r="PTL36" s="7"/>
      <c r="PTM36" s="8"/>
      <c r="PTO36" s="10"/>
      <c r="PTP36" s="11"/>
      <c r="PTQ36" s="12"/>
      <c r="PTR36" s="13"/>
      <c r="PTS36" s="14"/>
      <c r="PTT36" s="15"/>
      <c r="PTU36" s="7"/>
      <c r="PTV36" s="8"/>
      <c r="PTX36" s="10"/>
      <c r="PTY36" s="11"/>
      <c r="PTZ36" s="12"/>
      <c r="PUA36" s="13"/>
      <c r="PUB36" s="14"/>
      <c r="PUC36" s="15"/>
      <c r="PUD36" s="7"/>
      <c r="PUE36" s="8"/>
      <c r="PUG36" s="10"/>
      <c r="PUH36" s="11"/>
      <c r="PUI36" s="12"/>
      <c r="PUJ36" s="13"/>
      <c r="PUK36" s="14"/>
      <c r="PUL36" s="15"/>
      <c r="PUM36" s="7"/>
      <c r="PUN36" s="8"/>
      <c r="PUP36" s="10"/>
      <c r="PUQ36" s="11"/>
      <c r="PUR36" s="12"/>
      <c r="PUS36" s="13"/>
      <c r="PUT36" s="14"/>
      <c r="PUU36" s="15"/>
      <c r="PUV36" s="7"/>
      <c r="PUW36" s="8"/>
      <c r="PUY36" s="10"/>
      <c r="PUZ36" s="11"/>
      <c r="PVA36" s="12"/>
      <c r="PVB36" s="13"/>
      <c r="PVC36" s="14"/>
      <c r="PVD36" s="15"/>
      <c r="PVE36" s="7"/>
      <c r="PVF36" s="8"/>
      <c r="PVH36" s="10"/>
      <c r="PVI36" s="11"/>
      <c r="PVJ36" s="12"/>
      <c r="PVK36" s="13"/>
      <c r="PVL36" s="14"/>
      <c r="PVM36" s="15"/>
      <c r="PVN36" s="7"/>
      <c r="PVO36" s="8"/>
      <c r="PVQ36" s="10"/>
      <c r="PVR36" s="11"/>
      <c r="PVS36" s="12"/>
      <c r="PVT36" s="13"/>
      <c r="PVU36" s="14"/>
      <c r="PVV36" s="15"/>
      <c r="PVW36" s="7"/>
      <c r="PVX36" s="8"/>
      <c r="PVZ36" s="10"/>
      <c r="PWA36" s="11"/>
      <c r="PWB36" s="12"/>
      <c r="PWC36" s="13"/>
      <c r="PWD36" s="14"/>
      <c r="PWE36" s="15"/>
      <c r="PWF36" s="7"/>
      <c r="PWG36" s="8"/>
      <c r="PWI36" s="10"/>
      <c r="PWJ36" s="11"/>
      <c r="PWK36" s="12"/>
      <c r="PWL36" s="13"/>
      <c r="PWM36" s="14"/>
      <c r="PWN36" s="15"/>
      <c r="PWO36" s="7"/>
      <c r="PWP36" s="8"/>
      <c r="PWR36" s="10"/>
      <c r="PWS36" s="11"/>
      <c r="PWT36" s="12"/>
      <c r="PWU36" s="13"/>
      <c r="PWV36" s="14"/>
      <c r="PWW36" s="15"/>
      <c r="PWX36" s="7"/>
      <c r="PWY36" s="8"/>
      <c r="PXA36" s="10"/>
      <c r="PXB36" s="11"/>
      <c r="PXC36" s="12"/>
      <c r="PXD36" s="13"/>
      <c r="PXE36" s="14"/>
      <c r="PXF36" s="15"/>
      <c r="PXG36" s="7"/>
      <c r="PXH36" s="8"/>
      <c r="PXJ36" s="10"/>
      <c r="PXK36" s="11"/>
      <c r="PXL36" s="12"/>
      <c r="PXM36" s="13"/>
      <c r="PXN36" s="14"/>
      <c r="PXO36" s="15"/>
      <c r="PXP36" s="7"/>
      <c r="PXQ36" s="8"/>
      <c r="PXS36" s="10"/>
      <c r="PXT36" s="11"/>
      <c r="PXU36" s="12"/>
      <c r="PXV36" s="13"/>
      <c r="PXW36" s="14"/>
      <c r="PXX36" s="15"/>
      <c r="PXY36" s="7"/>
      <c r="PXZ36" s="8"/>
      <c r="PYB36" s="10"/>
      <c r="PYC36" s="11"/>
      <c r="PYD36" s="12"/>
      <c r="PYE36" s="13"/>
      <c r="PYF36" s="14"/>
      <c r="PYG36" s="15"/>
      <c r="PYH36" s="7"/>
      <c r="PYI36" s="8"/>
      <c r="PYK36" s="10"/>
      <c r="PYL36" s="11"/>
      <c r="PYM36" s="12"/>
      <c r="PYN36" s="13"/>
      <c r="PYO36" s="14"/>
      <c r="PYP36" s="15"/>
      <c r="PYQ36" s="7"/>
      <c r="PYR36" s="8"/>
      <c r="PYT36" s="10"/>
      <c r="PYU36" s="11"/>
      <c r="PYV36" s="12"/>
      <c r="PYW36" s="13"/>
      <c r="PYX36" s="14"/>
      <c r="PYY36" s="15"/>
      <c r="PYZ36" s="7"/>
      <c r="PZA36" s="8"/>
      <c r="PZC36" s="10"/>
      <c r="PZD36" s="11"/>
      <c r="PZE36" s="12"/>
      <c r="PZF36" s="13"/>
      <c r="PZG36" s="14"/>
      <c r="PZH36" s="15"/>
      <c r="PZI36" s="7"/>
      <c r="PZJ36" s="8"/>
      <c r="PZL36" s="10"/>
      <c r="PZM36" s="11"/>
      <c r="PZN36" s="12"/>
      <c r="PZO36" s="13"/>
      <c r="PZP36" s="14"/>
      <c r="PZQ36" s="15"/>
      <c r="PZR36" s="7"/>
      <c r="PZS36" s="8"/>
      <c r="PZU36" s="10"/>
      <c r="PZV36" s="11"/>
      <c r="PZW36" s="12"/>
      <c r="PZX36" s="13"/>
      <c r="PZY36" s="14"/>
      <c r="PZZ36" s="15"/>
      <c r="QAA36" s="7"/>
      <c r="QAB36" s="8"/>
      <c r="QAD36" s="10"/>
      <c r="QAE36" s="11"/>
      <c r="QAF36" s="12"/>
      <c r="QAG36" s="13"/>
      <c r="QAH36" s="14"/>
      <c r="QAI36" s="15"/>
      <c r="QAJ36" s="7"/>
      <c r="QAK36" s="8"/>
      <c r="QAM36" s="10"/>
      <c r="QAN36" s="11"/>
      <c r="QAO36" s="12"/>
      <c r="QAP36" s="13"/>
      <c r="QAQ36" s="14"/>
      <c r="QAR36" s="15"/>
      <c r="QAS36" s="7"/>
      <c r="QAT36" s="8"/>
      <c r="QAV36" s="10"/>
      <c r="QAW36" s="11"/>
      <c r="QAX36" s="12"/>
      <c r="QAY36" s="13"/>
      <c r="QAZ36" s="14"/>
      <c r="QBA36" s="15"/>
      <c r="QBB36" s="7"/>
      <c r="QBC36" s="8"/>
      <c r="QBE36" s="10"/>
      <c r="QBF36" s="11"/>
      <c r="QBG36" s="12"/>
      <c r="QBH36" s="13"/>
      <c r="QBI36" s="14"/>
      <c r="QBJ36" s="15"/>
      <c r="QBK36" s="7"/>
      <c r="QBL36" s="8"/>
      <c r="QBN36" s="10"/>
      <c r="QBO36" s="11"/>
      <c r="QBP36" s="12"/>
      <c r="QBQ36" s="13"/>
      <c r="QBR36" s="14"/>
      <c r="QBS36" s="15"/>
      <c r="QBT36" s="7"/>
      <c r="QBU36" s="8"/>
      <c r="QBW36" s="10"/>
      <c r="QBX36" s="11"/>
      <c r="QBY36" s="12"/>
      <c r="QBZ36" s="13"/>
      <c r="QCA36" s="14"/>
      <c r="QCB36" s="15"/>
      <c r="QCC36" s="7"/>
      <c r="QCD36" s="8"/>
      <c r="QCF36" s="10"/>
      <c r="QCG36" s="11"/>
      <c r="QCH36" s="12"/>
      <c r="QCI36" s="13"/>
      <c r="QCJ36" s="14"/>
      <c r="QCK36" s="15"/>
      <c r="QCL36" s="7"/>
      <c r="QCM36" s="8"/>
      <c r="QCO36" s="10"/>
      <c r="QCP36" s="11"/>
      <c r="QCQ36" s="12"/>
      <c r="QCR36" s="13"/>
      <c r="QCS36" s="14"/>
      <c r="QCT36" s="15"/>
      <c r="QCU36" s="7"/>
      <c r="QCV36" s="8"/>
      <c r="QCX36" s="10"/>
      <c r="QCY36" s="11"/>
      <c r="QCZ36" s="12"/>
      <c r="QDA36" s="13"/>
      <c r="QDB36" s="14"/>
      <c r="QDC36" s="15"/>
      <c r="QDD36" s="7"/>
      <c r="QDE36" s="8"/>
      <c r="QDG36" s="10"/>
      <c r="QDH36" s="11"/>
      <c r="QDI36" s="12"/>
      <c r="QDJ36" s="13"/>
      <c r="QDK36" s="14"/>
      <c r="QDL36" s="15"/>
      <c r="QDM36" s="7"/>
      <c r="QDN36" s="8"/>
      <c r="QDP36" s="10"/>
      <c r="QDQ36" s="11"/>
      <c r="QDR36" s="12"/>
      <c r="QDS36" s="13"/>
      <c r="QDT36" s="14"/>
      <c r="QDU36" s="15"/>
      <c r="QDV36" s="7"/>
      <c r="QDW36" s="8"/>
      <c r="QDY36" s="10"/>
      <c r="QDZ36" s="11"/>
      <c r="QEA36" s="12"/>
      <c r="QEB36" s="13"/>
      <c r="QEC36" s="14"/>
      <c r="QED36" s="15"/>
      <c r="QEE36" s="7"/>
      <c r="QEF36" s="8"/>
      <c r="QEH36" s="10"/>
      <c r="QEI36" s="11"/>
      <c r="QEJ36" s="12"/>
      <c r="QEK36" s="13"/>
      <c r="QEL36" s="14"/>
      <c r="QEM36" s="15"/>
      <c r="QEN36" s="7"/>
      <c r="QEO36" s="8"/>
      <c r="QEQ36" s="10"/>
      <c r="QER36" s="11"/>
      <c r="QES36" s="12"/>
      <c r="QET36" s="13"/>
      <c r="QEU36" s="14"/>
      <c r="QEV36" s="15"/>
      <c r="QEW36" s="7"/>
      <c r="QEX36" s="8"/>
      <c r="QEZ36" s="10"/>
      <c r="QFA36" s="11"/>
      <c r="QFB36" s="12"/>
      <c r="QFC36" s="13"/>
      <c r="QFD36" s="14"/>
      <c r="QFE36" s="15"/>
      <c r="QFF36" s="7"/>
      <c r="QFG36" s="8"/>
      <c r="QFI36" s="10"/>
      <c r="QFJ36" s="11"/>
      <c r="QFK36" s="12"/>
      <c r="QFL36" s="13"/>
      <c r="QFM36" s="14"/>
      <c r="QFN36" s="15"/>
      <c r="QFO36" s="7"/>
      <c r="QFP36" s="8"/>
      <c r="QFR36" s="10"/>
      <c r="QFS36" s="11"/>
      <c r="QFT36" s="12"/>
      <c r="QFU36" s="13"/>
      <c r="QFV36" s="14"/>
      <c r="QFW36" s="15"/>
      <c r="QFX36" s="7"/>
      <c r="QFY36" s="8"/>
      <c r="QGA36" s="10"/>
      <c r="QGB36" s="11"/>
      <c r="QGC36" s="12"/>
      <c r="QGD36" s="13"/>
      <c r="QGE36" s="14"/>
      <c r="QGF36" s="15"/>
      <c r="QGG36" s="7"/>
      <c r="QGH36" s="8"/>
      <c r="QGJ36" s="10"/>
      <c r="QGK36" s="11"/>
      <c r="QGL36" s="12"/>
      <c r="QGM36" s="13"/>
      <c r="QGN36" s="14"/>
      <c r="QGO36" s="15"/>
      <c r="QGP36" s="7"/>
      <c r="QGQ36" s="8"/>
      <c r="QGS36" s="10"/>
      <c r="QGT36" s="11"/>
      <c r="QGU36" s="12"/>
      <c r="QGV36" s="13"/>
      <c r="QGW36" s="14"/>
      <c r="QGX36" s="15"/>
      <c r="QGY36" s="7"/>
      <c r="QGZ36" s="8"/>
      <c r="QHB36" s="10"/>
      <c r="QHC36" s="11"/>
      <c r="QHD36" s="12"/>
      <c r="QHE36" s="13"/>
      <c r="QHF36" s="14"/>
      <c r="QHG36" s="15"/>
      <c r="QHH36" s="7"/>
      <c r="QHI36" s="8"/>
      <c r="QHK36" s="10"/>
      <c r="QHL36" s="11"/>
      <c r="QHM36" s="12"/>
      <c r="QHN36" s="13"/>
      <c r="QHO36" s="14"/>
      <c r="QHP36" s="15"/>
      <c r="QHQ36" s="7"/>
      <c r="QHR36" s="8"/>
      <c r="QHT36" s="10"/>
      <c r="QHU36" s="11"/>
      <c r="QHV36" s="12"/>
      <c r="QHW36" s="13"/>
      <c r="QHX36" s="14"/>
      <c r="QHY36" s="15"/>
      <c r="QHZ36" s="7"/>
      <c r="QIA36" s="8"/>
      <c r="QIC36" s="10"/>
      <c r="QID36" s="11"/>
      <c r="QIE36" s="12"/>
      <c r="QIF36" s="13"/>
      <c r="QIG36" s="14"/>
      <c r="QIH36" s="15"/>
      <c r="QII36" s="7"/>
      <c r="QIJ36" s="8"/>
      <c r="QIL36" s="10"/>
      <c r="QIM36" s="11"/>
      <c r="QIN36" s="12"/>
      <c r="QIO36" s="13"/>
      <c r="QIP36" s="14"/>
      <c r="QIQ36" s="15"/>
      <c r="QIR36" s="7"/>
      <c r="QIS36" s="8"/>
      <c r="QIU36" s="10"/>
      <c r="QIV36" s="11"/>
      <c r="QIW36" s="12"/>
      <c r="QIX36" s="13"/>
      <c r="QIY36" s="14"/>
      <c r="QIZ36" s="15"/>
      <c r="QJA36" s="7"/>
      <c r="QJB36" s="8"/>
      <c r="QJD36" s="10"/>
      <c r="QJE36" s="11"/>
      <c r="QJF36" s="12"/>
      <c r="QJG36" s="13"/>
      <c r="QJH36" s="14"/>
      <c r="QJI36" s="15"/>
      <c r="QJJ36" s="7"/>
      <c r="QJK36" s="8"/>
      <c r="QJM36" s="10"/>
      <c r="QJN36" s="11"/>
      <c r="QJO36" s="12"/>
      <c r="QJP36" s="13"/>
      <c r="QJQ36" s="14"/>
      <c r="QJR36" s="15"/>
      <c r="QJS36" s="7"/>
      <c r="QJT36" s="8"/>
      <c r="QJV36" s="10"/>
      <c r="QJW36" s="11"/>
      <c r="QJX36" s="12"/>
      <c r="QJY36" s="13"/>
      <c r="QJZ36" s="14"/>
      <c r="QKA36" s="15"/>
      <c r="QKB36" s="7"/>
      <c r="QKC36" s="8"/>
      <c r="QKE36" s="10"/>
      <c r="QKF36" s="11"/>
      <c r="QKG36" s="12"/>
      <c r="QKH36" s="13"/>
      <c r="QKI36" s="14"/>
      <c r="QKJ36" s="15"/>
      <c r="QKK36" s="7"/>
      <c r="QKL36" s="8"/>
      <c r="QKN36" s="10"/>
      <c r="QKO36" s="11"/>
      <c r="QKP36" s="12"/>
      <c r="QKQ36" s="13"/>
      <c r="QKR36" s="14"/>
      <c r="QKS36" s="15"/>
      <c r="QKT36" s="7"/>
      <c r="QKU36" s="8"/>
      <c r="QKW36" s="10"/>
      <c r="QKX36" s="11"/>
      <c r="QKY36" s="12"/>
      <c r="QKZ36" s="13"/>
      <c r="QLA36" s="14"/>
      <c r="QLB36" s="15"/>
      <c r="QLC36" s="7"/>
      <c r="QLD36" s="8"/>
      <c r="QLF36" s="10"/>
      <c r="QLG36" s="11"/>
      <c r="QLH36" s="12"/>
      <c r="QLI36" s="13"/>
      <c r="QLJ36" s="14"/>
      <c r="QLK36" s="15"/>
      <c r="QLL36" s="7"/>
      <c r="QLM36" s="8"/>
      <c r="QLO36" s="10"/>
      <c r="QLP36" s="11"/>
      <c r="QLQ36" s="12"/>
      <c r="QLR36" s="13"/>
      <c r="QLS36" s="14"/>
      <c r="QLT36" s="15"/>
      <c r="QLU36" s="7"/>
      <c r="QLV36" s="8"/>
      <c r="QLX36" s="10"/>
      <c r="QLY36" s="11"/>
      <c r="QLZ36" s="12"/>
      <c r="QMA36" s="13"/>
      <c r="QMB36" s="14"/>
      <c r="QMC36" s="15"/>
      <c r="QMD36" s="7"/>
      <c r="QME36" s="8"/>
      <c r="QMG36" s="10"/>
      <c r="QMH36" s="11"/>
      <c r="QMI36" s="12"/>
      <c r="QMJ36" s="13"/>
      <c r="QMK36" s="14"/>
      <c r="QML36" s="15"/>
      <c r="QMM36" s="7"/>
      <c r="QMN36" s="8"/>
      <c r="QMP36" s="10"/>
      <c r="QMQ36" s="11"/>
      <c r="QMR36" s="12"/>
      <c r="QMS36" s="13"/>
      <c r="QMT36" s="14"/>
      <c r="QMU36" s="15"/>
      <c r="QMV36" s="7"/>
      <c r="QMW36" s="8"/>
      <c r="QMY36" s="10"/>
      <c r="QMZ36" s="11"/>
      <c r="QNA36" s="12"/>
      <c r="QNB36" s="13"/>
      <c r="QNC36" s="14"/>
      <c r="QND36" s="15"/>
      <c r="QNE36" s="7"/>
      <c r="QNF36" s="8"/>
      <c r="QNH36" s="10"/>
      <c r="QNI36" s="11"/>
      <c r="QNJ36" s="12"/>
      <c r="QNK36" s="13"/>
      <c r="QNL36" s="14"/>
      <c r="QNM36" s="15"/>
      <c r="QNN36" s="7"/>
      <c r="QNO36" s="8"/>
      <c r="QNQ36" s="10"/>
      <c r="QNR36" s="11"/>
      <c r="QNS36" s="12"/>
      <c r="QNT36" s="13"/>
      <c r="QNU36" s="14"/>
      <c r="QNV36" s="15"/>
      <c r="QNW36" s="7"/>
      <c r="QNX36" s="8"/>
      <c r="QNZ36" s="10"/>
      <c r="QOA36" s="11"/>
      <c r="QOB36" s="12"/>
      <c r="QOC36" s="13"/>
      <c r="QOD36" s="14"/>
      <c r="QOE36" s="15"/>
      <c r="QOF36" s="7"/>
      <c r="QOG36" s="8"/>
      <c r="QOI36" s="10"/>
      <c r="QOJ36" s="11"/>
      <c r="QOK36" s="12"/>
      <c r="QOL36" s="13"/>
      <c r="QOM36" s="14"/>
      <c r="QON36" s="15"/>
      <c r="QOO36" s="7"/>
      <c r="QOP36" s="8"/>
      <c r="QOR36" s="10"/>
      <c r="QOS36" s="11"/>
      <c r="QOT36" s="12"/>
      <c r="QOU36" s="13"/>
      <c r="QOV36" s="14"/>
      <c r="QOW36" s="15"/>
      <c r="QOX36" s="7"/>
      <c r="QOY36" s="8"/>
      <c r="QPA36" s="10"/>
      <c r="QPB36" s="11"/>
      <c r="QPC36" s="12"/>
      <c r="QPD36" s="13"/>
      <c r="QPE36" s="14"/>
      <c r="QPF36" s="15"/>
      <c r="QPG36" s="7"/>
      <c r="QPH36" s="8"/>
      <c r="QPJ36" s="10"/>
      <c r="QPK36" s="11"/>
      <c r="QPL36" s="12"/>
      <c r="QPM36" s="13"/>
      <c r="QPN36" s="14"/>
      <c r="QPO36" s="15"/>
      <c r="QPP36" s="7"/>
      <c r="QPQ36" s="8"/>
      <c r="QPS36" s="10"/>
      <c r="QPT36" s="11"/>
      <c r="QPU36" s="12"/>
      <c r="QPV36" s="13"/>
      <c r="QPW36" s="14"/>
      <c r="QPX36" s="15"/>
      <c r="QPY36" s="7"/>
      <c r="QPZ36" s="8"/>
      <c r="QQB36" s="10"/>
      <c r="QQC36" s="11"/>
      <c r="QQD36" s="12"/>
      <c r="QQE36" s="13"/>
      <c r="QQF36" s="14"/>
      <c r="QQG36" s="15"/>
      <c r="QQH36" s="7"/>
      <c r="QQI36" s="8"/>
      <c r="QQK36" s="10"/>
      <c r="QQL36" s="11"/>
      <c r="QQM36" s="12"/>
      <c r="QQN36" s="13"/>
      <c r="QQO36" s="14"/>
      <c r="QQP36" s="15"/>
      <c r="QQQ36" s="7"/>
      <c r="QQR36" s="8"/>
      <c r="QQT36" s="10"/>
      <c r="QQU36" s="11"/>
      <c r="QQV36" s="12"/>
      <c r="QQW36" s="13"/>
      <c r="QQX36" s="14"/>
      <c r="QQY36" s="15"/>
      <c r="QQZ36" s="7"/>
      <c r="QRA36" s="8"/>
      <c r="QRC36" s="10"/>
      <c r="QRD36" s="11"/>
      <c r="QRE36" s="12"/>
      <c r="QRF36" s="13"/>
      <c r="QRG36" s="14"/>
      <c r="QRH36" s="15"/>
      <c r="QRI36" s="7"/>
      <c r="QRJ36" s="8"/>
      <c r="QRL36" s="10"/>
      <c r="QRM36" s="11"/>
      <c r="QRN36" s="12"/>
      <c r="QRO36" s="13"/>
      <c r="QRP36" s="14"/>
      <c r="QRQ36" s="15"/>
      <c r="QRR36" s="7"/>
      <c r="QRS36" s="8"/>
      <c r="QRU36" s="10"/>
      <c r="QRV36" s="11"/>
      <c r="QRW36" s="12"/>
      <c r="QRX36" s="13"/>
      <c r="QRY36" s="14"/>
      <c r="QRZ36" s="15"/>
      <c r="QSA36" s="7"/>
      <c r="QSB36" s="8"/>
      <c r="QSD36" s="10"/>
      <c r="QSE36" s="11"/>
      <c r="QSF36" s="12"/>
      <c r="QSG36" s="13"/>
      <c r="QSH36" s="14"/>
      <c r="QSI36" s="15"/>
      <c r="QSJ36" s="7"/>
      <c r="QSK36" s="8"/>
      <c r="QSM36" s="10"/>
      <c r="QSN36" s="11"/>
      <c r="QSO36" s="12"/>
      <c r="QSP36" s="13"/>
      <c r="QSQ36" s="14"/>
      <c r="QSR36" s="15"/>
      <c r="QSS36" s="7"/>
      <c r="QST36" s="8"/>
      <c r="QSV36" s="10"/>
      <c r="QSW36" s="11"/>
      <c r="QSX36" s="12"/>
      <c r="QSY36" s="13"/>
      <c r="QSZ36" s="14"/>
      <c r="QTA36" s="15"/>
      <c r="QTB36" s="7"/>
      <c r="QTC36" s="8"/>
      <c r="QTE36" s="10"/>
      <c r="QTF36" s="11"/>
      <c r="QTG36" s="12"/>
      <c r="QTH36" s="13"/>
      <c r="QTI36" s="14"/>
      <c r="QTJ36" s="15"/>
      <c r="QTK36" s="7"/>
      <c r="QTL36" s="8"/>
      <c r="QTN36" s="10"/>
      <c r="QTO36" s="11"/>
      <c r="QTP36" s="12"/>
      <c r="QTQ36" s="13"/>
      <c r="QTR36" s="14"/>
      <c r="QTS36" s="15"/>
      <c r="QTT36" s="7"/>
      <c r="QTU36" s="8"/>
      <c r="QTW36" s="10"/>
      <c r="QTX36" s="11"/>
      <c r="QTY36" s="12"/>
      <c r="QTZ36" s="13"/>
      <c r="QUA36" s="14"/>
      <c r="QUB36" s="15"/>
      <c r="QUC36" s="7"/>
      <c r="QUD36" s="8"/>
      <c r="QUF36" s="10"/>
      <c r="QUG36" s="11"/>
      <c r="QUH36" s="12"/>
      <c r="QUI36" s="13"/>
      <c r="QUJ36" s="14"/>
      <c r="QUK36" s="15"/>
      <c r="QUL36" s="7"/>
      <c r="QUM36" s="8"/>
      <c r="QUO36" s="10"/>
      <c r="QUP36" s="11"/>
      <c r="QUQ36" s="12"/>
      <c r="QUR36" s="13"/>
      <c r="QUS36" s="14"/>
      <c r="QUT36" s="15"/>
      <c r="QUU36" s="7"/>
      <c r="QUV36" s="8"/>
      <c r="QUX36" s="10"/>
      <c r="QUY36" s="11"/>
      <c r="QUZ36" s="12"/>
      <c r="QVA36" s="13"/>
      <c r="QVB36" s="14"/>
      <c r="QVC36" s="15"/>
      <c r="QVD36" s="7"/>
      <c r="QVE36" s="8"/>
      <c r="QVG36" s="10"/>
      <c r="QVH36" s="11"/>
      <c r="QVI36" s="12"/>
      <c r="QVJ36" s="13"/>
      <c r="QVK36" s="14"/>
      <c r="QVL36" s="15"/>
      <c r="QVM36" s="7"/>
      <c r="QVN36" s="8"/>
      <c r="QVP36" s="10"/>
      <c r="QVQ36" s="11"/>
      <c r="QVR36" s="12"/>
      <c r="QVS36" s="13"/>
      <c r="QVT36" s="14"/>
      <c r="QVU36" s="15"/>
      <c r="QVV36" s="7"/>
      <c r="QVW36" s="8"/>
      <c r="QVY36" s="10"/>
      <c r="QVZ36" s="11"/>
      <c r="QWA36" s="12"/>
      <c r="QWB36" s="13"/>
      <c r="QWC36" s="14"/>
      <c r="QWD36" s="15"/>
      <c r="QWE36" s="7"/>
      <c r="QWF36" s="8"/>
      <c r="QWH36" s="10"/>
      <c r="QWI36" s="11"/>
      <c r="QWJ36" s="12"/>
      <c r="QWK36" s="13"/>
      <c r="QWL36" s="14"/>
      <c r="QWM36" s="15"/>
      <c r="QWN36" s="7"/>
      <c r="QWO36" s="8"/>
      <c r="QWQ36" s="10"/>
      <c r="QWR36" s="11"/>
      <c r="QWS36" s="12"/>
      <c r="QWT36" s="13"/>
      <c r="QWU36" s="14"/>
      <c r="QWV36" s="15"/>
      <c r="QWW36" s="7"/>
      <c r="QWX36" s="8"/>
      <c r="QWZ36" s="10"/>
      <c r="QXA36" s="11"/>
      <c r="QXB36" s="12"/>
      <c r="QXC36" s="13"/>
      <c r="QXD36" s="14"/>
      <c r="QXE36" s="15"/>
      <c r="QXF36" s="7"/>
      <c r="QXG36" s="8"/>
      <c r="QXI36" s="10"/>
      <c r="QXJ36" s="11"/>
      <c r="QXK36" s="12"/>
      <c r="QXL36" s="13"/>
      <c r="QXM36" s="14"/>
      <c r="QXN36" s="15"/>
      <c r="QXO36" s="7"/>
      <c r="QXP36" s="8"/>
      <c r="QXR36" s="10"/>
      <c r="QXS36" s="11"/>
      <c r="QXT36" s="12"/>
      <c r="QXU36" s="13"/>
      <c r="QXV36" s="14"/>
      <c r="QXW36" s="15"/>
      <c r="QXX36" s="7"/>
      <c r="QXY36" s="8"/>
      <c r="QYA36" s="10"/>
      <c r="QYB36" s="11"/>
      <c r="QYC36" s="12"/>
      <c r="QYD36" s="13"/>
      <c r="QYE36" s="14"/>
      <c r="QYF36" s="15"/>
      <c r="QYG36" s="7"/>
      <c r="QYH36" s="8"/>
      <c r="QYJ36" s="10"/>
      <c r="QYK36" s="11"/>
      <c r="QYL36" s="12"/>
      <c r="QYM36" s="13"/>
      <c r="QYN36" s="14"/>
      <c r="QYO36" s="15"/>
      <c r="QYP36" s="7"/>
      <c r="QYQ36" s="8"/>
      <c r="QYS36" s="10"/>
      <c r="QYT36" s="11"/>
      <c r="QYU36" s="12"/>
      <c r="QYV36" s="13"/>
      <c r="QYW36" s="14"/>
      <c r="QYX36" s="15"/>
      <c r="QYY36" s="7"/>
      <c r="QYZ36" s="8"/>
      <c r="QZB36" s="10"/>
      <c r="QZC36" s="11"/>
      <c r="QZD36" s="12"/>
      <c r="QZE36" s="13"/>
      <c r="QZF36" s="14"/>
      <c r="QZG36" s="15"/>
      <c r="QZH36" s="7"/>
      <c r="QZI36" s="8"/>
      <c r="QZK36" s="10"/>
      <c r="QZL36" s="11"/>
      <c r="QZM36" s="12"/>
      <c r="QZN36" s="13"/>
      <c r="QZO36" s="14"/>
      <c r="QZP36" s="15"/>
      <c r="QZQ36" s="7"/>
      <c r="QZR36" s="8"/>
      <c r="QZT36" s="10"/>
      <c r="QZU36" s="11"/>
      <c r="QZV36" s="12"/>
      <c r="QZW36" s="13"/>
      <c r="QZX36" s="14"/>
      <c r="QZY36" s="15"/>
      <c r="QZZ36" s="7"/>
      <c r="RAA36" s="8"/>
      <c r="RAC36" s="10"/>
      <c r="RAD36" s="11"/>
      <c r="RAE36" s="12"/>
      <c r="RAF36" s="13"/>
      <c r="RAG36" s="14"/>
      <c r="RAH36" s="15"/>
      <c r="RAI36" s="7"/>
      <c r="RAJ36" s="8"/>
      <c r="RAL36" s="10"/>
      <c r="RAM36" s="11"/>
      <c r="RAN36" s="12"/>
      <c r="RAO36" s="13"/>
      <c r="RAP36" s="14"/>
      <c r="RAQ36" s="15"/>
      <c r="RAR36" s="7"/>
      <c r="RAS36" s="8"/>
      <c r="RAU36" s="10"/>
      <c r="RAV36" s="11"/>
      <c r="RAW36" s="12"/>
      <c r="RAX36" s="13"/>
      <c r="RAY36" s="14"/>
      <c r="RAZ36" s="15"/>
      <c r="RBA36" s="7"/>
      <c r="RBB36" s="8"/>
      <c r="RBD36" s="10"/>
      <c r="RBE36" s="11"/>
      <c r="RBF36" s="12"/>
      <c r="RBG36" s="13"/>
      <c r="RBH36" s="14"/>
      <c r="RBI36" s="15"/>
      <c r="RBJ36" s="7"/>
      <c r="RBK36" s="8"/>
      <c r="RBM36" s="10"/>
      <c r="RBN36" s="11"/>
      <c r="RBO36" s="12"/>
      <c r="RBP36" s="13"/>
      <c r="RBQ36" s="14"/>
      <c r="RBR36" s="15"/>
      <c r="RBS36" s="7"/>
      <c r="RBT36" s="8"/>
      <c r="RBV36" s="10"/>
      <c r="RBW36" s="11"/>
      <c r="RBX36" s="12"/>
      <c r="RBY36" s="13"/>
      <c r="RBZ36" s="14"/>
      <c r="RCA36" s="15"/>
      <c r="RCB36" s="7"/>
      <c r="RCC36" s="8"/>
      <c r="RCE36" s="10"/>
      <c r="RCF36" s="11"/>
      <c r="RCG36" s="12"/>
      <c r="RCH36" s="13"/>
      <c r="RCI36" s="14"/>
      <c r="RCJ36" s="15"/>
      <c r="RCK36" s="7"/>
      <c r="RCL36" s="8"/>
      <c r="RCN36" s="10"/>
      <c r="RCO36" s="11"/>
      <c r="RCP36" s="12"/>
      <c r="RCQ36" s="13"/>
      <c r="RCR36" s="14"/>
      <c r="RCS36" s="15"/>
      <c r="RCT36" s="7"/>
      <c r="RCU36" s="8"/>
      <c r="RCW36" s="10"/>
      <c r="RCX36" s="11"/>
      <c r="RCY36" s="12"/>
      <c r="RCZ36" s="13"/>
      <c r="RDA36" s="14"/>
      <c r="RDB36" s="15"/>
      <c r="RDC36" s="7"/>
      <c r="RDD36" s="8"/>
      <c r="RDF36" s="10"/>
      <c r="RDG36" s="11"/>
      <c r="RDH36" s="12"/>
      <c r="RDI36" s="13"/>
      <c r="RDJ36" s="14"/>
      <c r="RDK36" s="15"/>
      <c r="RDL36" s="7"/>
      <c r="RDM36" s="8"/>
      <c r="RDO36" s="10"/>
      <c r="RDP36" s="11"/>
      <c r="RDQ36" s="12"/>
      <c r="RDR36" s="13"/>
      <c r="RDS36" s="14"/>
      <c r="RDT36" s="15"/>
      <c r="RDU36" s="7"/>
      <c r="RDV36" s="8"/>
      <c r="RDX36" s="10"/>
      <c r="RDY36" s="11"/>
      <c r="RDZ36" s="12"/>
      <c r="REA36" s="13"/>
      <c r="REB36" s="14"/>
      <c r="REC36" s="15"/>
      <c r="RED36" s="7"/>
      <c r="REE36" s="8"/>
      <c r="REG36" s="10"/>
      <c r="REH36" s="11"/>
      <c r="REI36" s="12"/>
      <c r="REJ36" s="13"/>
      <c r="REK36" s="14"/>
      <c r="REL36" s="15"/>
      <c r="REM36" s="7"/>
      <c r="REN36" s="8"/>
      <c r="REP36" s="10"/>
      <c r="REQ36" s="11"/>
      <c r="RER36" s="12"/>
      <c r="RES36" s="13"/>
      <c r="RET36" s="14"/>
      <c r="REU36" s="15"/>
      <c r="REV36" s="7"/>
      <c r="REW36" s="8"/>
      <c r="REY36" s="10"/>
      <c r="REZ36" s="11"/>
      <c r="RFA36" s="12"/>
      <c r="RFB36" s="13"/>
      <c r="RFC36" s="14"/>
      <c r="RFD36" s="15"/>
      <c r="RFE36" s="7"/>
      <c r="RFF36" s="8"/>
      <c r="RFH36" s="10"/>
      <c r="RFI36" s="11"/>
      <c r="RFJ36" s="12"/>
      <c r="RFK36" s="13"/>
      <c r="RFL36" s="14"/>
      <c r="RFM36" s="15"/>
      <c r="RFN36" s="7"/>
      <c r="RFO36" s="8"/>
      <c r="RFQ36" s="10"/>
      <c r="RFR36" s="11"/>
      <c r="RFS36" s="12"/>
      <c r="RFT36" s="13"/>
      <c r="RFU36" s="14"/>
      <c r="RFV36" s="15"/>
      <c r="RFW36" s="7"/>
      <c r="RFX36" s="8"/>
      <c r="RFZ36" s="10"/>
      <c r="RGA36" s="11"/>
      <c r="RGB36" s="12"/>
      <c r="RGC36" s="13"/>
      <c r="RGD36" s="14"/>
      <c r="RGE36" s="15"/>
      <c r="RGF36" s="7"/>
      <c r="RGG36" s="8"/>
      <c r="RGI36" s="10"/>
      <c r="RGJ36" s="11"/>
      <c r="RGK36" s="12"/>
      <c r="RGL36" s="13"/>
      <c r="RGM36" s="14"/>
      <c r="RGN36" s="15"/>
      <c r="RGO36" s="7"/>
      <c r="RGP36" s="8"/>
      <c r="RGR36" s="10"/>
      <c r="RGS36" s="11"/>
      <c r="RGT36" s="12"/>
      <c r="RGU36" s="13"/>
      <c r="RGV36" s="14"/>
      <c r="RGW36" s="15"/>
      <c r="RGX36" s="7"/>
      <c r="RGY36" s="8"/>
      <c r="RHA36" s="10"/>
      <c r="RHB36" s="11"/>
      <c r="RHC36" s="12"/>
      <c r="RHD36" s="13"/>
      <c r="RHE36" s="14"/>
      <c r="RHF36" s="15"/>
      <c r="RHG36" s="7"/>
      <c r="RHH36" s="8"/>
      <c r="RHJ36" s="10"/>
      <c r="RHK36" s="11"/>
      <c r="RHL36" s="12"/>
      <c r="RHM36" s="13"/>
      <c r="RHN36" s="14"/>
      <c r="RHO36" s="15"/>
      <c r="RHP36" s="7"/>
      <c r="RHQ36" s="8"/>
      <c r="RHS36" s="10"/>
      <c r="RHT36" s="11"/>
      <c r="RHU36" s="12"/>
      <c r="RHV36" s="13"/>
      <c r="RHW36" s="14"/>
      <c r="RHX36" s="15"/>
      <c r="RHY36" s="7"/>
      <c r="RHZ36" s="8"/>
      <c r="RIB36" s="10"/>
      <c r="RIC36" s="11"/>
      <c r="RID36" s="12"/>
      <c r="RIE36" s="13"/>
      <c r="RIF36" s="14"/>
      <c r="RIG36" s="15"/>
      <c r="RIH36" s="7"/>
      <c r="RII36" s="8"/>
      <c r="RIK36" s="10"/>
      <c r="RIL36" s="11"/>
      <c r="RIM36" s="12"/>
      <c r="RIN36" s="13"/>
      <c r="RIO36" s="14"/>
      <c r="RIP36" s="15"/>
      <c r="RIQ36" s="7"/>
      <c r="RIR36" s="8"/>
      <c r="RIT36" s="10"/>
      <c r="RIU36" s="11"/>
      <c r="RIV36" s="12"/>
      <c r="RIW36" s="13"/>
      <c r="RIX36" s="14"/>
      <c r="RIY36" s="15"/>
      <c r="RIZ36" s="7"/>
      <c r="RJA36" s="8"/>
      <c r="RJC36" s="10"/>
      <c r="RJD36" s="11"/>
      <c r="RJE36" s="12"/>
      <c r="RJF36" s="13"/>
      <c r="RJG36" s="14"/>
      <c r="RJH36" s="15"/>
      <c r="RJI36" s="7"/>
      <c r="RJJ36" s="8"/>
      <c r="RJL36" s="10"/>
      <c r="RJM36" s="11"/>
      <c r="RJN36" s="12"/>
      <c r="RJO36" s="13"/>
      <c r="RJP36" s="14"/>
      <c r="RJQ36" s="15"/>
      <c r="RJR36" s="7"/>
      <c r="RJS36" s="8"/>
      <c r="RJU36" s="10"/>
      <c r="RJV36" s="11"/>
      <c r="RJW36" s="12"/>
      <c r="RJX36" s="13"/>
      <c r="RJY36" s="14"/>
      <c r="RJZ36" s="15"/>
      <c r="RKA36" s="7"/>
      <c r="RKB36" s="8"/>
      <c r="RKD36" s="10"/>
      <c r="RKE36" s="11"/>
      <c r="RKF36" s="12"/>
      <c r="RKG36" s="13"/>
      <c r="RKH36" s="14"/>
      <c r="RKI36" s="15"/>
      <c r="RKJ36" s="7"/>
      <c r="RKK36" s="8"/>
      <c r="RKM36" s="10"/>
      <c r="RKN36" s="11"/>
      <c r="RKO36" s="12"/>
      <c r="RKP36" s="13"/>
      <c r="RKQ36" s="14"/>
      <c r="RKR36" s="15"/>
      <c r="RKS36" s="7"/>
      <c r="RKT36" s="8"/>
      <c r="RKV36" s="10"/>
      <c r="RKW36" s="11"/>
      <c r="RKX36" s="12"/>
      <c r="RKY36" s="13"/>
      <c r="RKZ36" s="14"/>
      <c r="RLA36" s="15"/>
      <c r="RLB36" s="7"/>
      <c r="RLC36" s="8"/>
      <c r="RLE36" s="10"/>
      <c r="RLF36" s="11"/>
      <c r="RLG36" s="12"/>
      <c r="RLH36" s="13"/>
      <c r="RLI36" s="14"/>
      <c r="RLJ36" s="15"/>
      <c r="RLK36" s="7"/>
      <c r="RLL36" s="8"/>
      <c r="RLN36" s="10"/>
      <c r="RLO36" s="11"/>
      <c r="RLP36" s="12"/>
      <c r="RLQ36" s="13"/>
      <c r="RLR36" s="14"/>
      <c r="RLS36" s="15"/>
      <c r="RLT36" s="7"/>
      <c r="RLU36" s="8"/>
      <c r="RLW36" s="10"/>
      <c r="RLX36" s="11"/>
      <c r="RLY36" s="12"/>
      <c r="RLZ36" s="13"/>
      <c r="RMA36" s="14"/>
      <c r="RMB36" s="15"/>
      <c r="RMC36" s="7"/>
      <c r="RMD36" s="8"/>
      <c r="RMF36" s="10"/>
      <c r="RMG36" s="11"/>
      <c r="RMH36" s="12"/>
      <c r="RMI36" s="13"/>
      <c r="RMJ36" s="14"/>
      <c r="RMK36" s="15"/>
      <c r="RML36" s="7"/>
      <c r="RMM36" s="8"/>
      <c r="RMO36" s="10"/>
      <c r="RMP36" s="11"/>
      <c r="RMQ36" s="12"/>
      <c r="RMR36" s="13"/>
      <c r="RMS36" s="14"/>
      <c r="RMT36" s="15"/>
      <c r="RMU36" s="7"/>
      <c r="RMV36" s="8"/>
      <c r="RMX36" s="10"/>
      <c r="RMY36" s="11"/>
      <c r="RMZ36" s="12"/>
      <c r="RNA36" s="13"/>
      <c r="RNB36" s="14"/>
      <c r="RNC36" s="15"/>
      <c r="RND36" s="7"/>
      <c r="RNE36" s="8"/>
      <c r="RNG36" s="10"/>
      <c r="RNH36" s="11"/>
      <c r="RNI36" s="12"/>
      <c r="RNJ36" s="13"/>
      <c r="RNK36" s="14"/>
      <c r="RNL36" s="15"/>
      <c r="RNM36" s="7"/>
      <c r="RNN36" s="8"/>
      <c r="RNP36" s="10"/>
      <c r="RNQ36" s="11"/>
      <c r="RNR36" s="12"/>
      <c r="RNS36" s="13"/>
      <c r="RNT36" s="14"/>
      <c r="RNU36" s="15"/>
      <c r="RNV36" s="7"/>
      <c r="RNW36" s="8"/>
      <c r="RNY36" s="10"/>
      <c r="RNZ36" s="11"/>
      <c r="ROA36" s="12"/>
      <c r="ROB36" s="13"/>
      <c r="ROC36" s="14"/>
      <c r="ROD36" s="15"/>
      <c r="ROE36" s="7"/>
      <c r="ROF36" s="8"/>
      <c r="ROH36" s="10"/>
      <c r="ROI36" s="11"/>
      <c r="ROJ36" s="12"/>
      <c r="ROK36" s="13"/>
      <c r="ROL36" s="14"/>
      <c r="ROM36" s="15"/>
      <c r="RON36" s="7"/>
      <c r="ROO36" s="8"/>
      <c r="ROQ36" s="10"/>
      <c r="ROR36" s="11"/>
      <c r="ROS36" s="12"/>
      <c r="ROT36" s="13"/>
      <c r="ROU36" s="14"/>
      <c r="ROV36" s="15"/>
      <c r="ROW36" s="7"/>
      <c r="ROX36" s="8"/>
      <c r="ROZ36" s="10"/>
      <c r="RPA36" s="11"/>
      <c r="RPB36" s="12"/>
      <c r="RPC36" s="13"/>
      <c r="RPD36" s="14"/>
      <c r="RPE36" s="15"/>
      <c r="RPF36" s="7"/>
      <c r="RPG36" s="8"/>
      <c r="RPI36" s="10"/>
      <c r="RPJ36" s="11"/>
      <c r="RPK36" s="12"/>
      <c r="RPL36" s="13"/>
      <c r="RPM36" s="14"/>
      <c r="RPN36" s="15"/>
      <c r="RPO36" s="7"/>
      <c r="RPP36" s="8"/>
      <c r="RPR36" s="10"/>
      <c r="RPS36" s="11"/>
      <c r="RPT36" s="12"/>
      <c r="RPU36" s="13"/>
      <c r="RPV36" s="14"/>
      <c r="RPW36" s="15"/>
      <c r="RPX36" s="7"/>
      <c r="RPY36" s="8"/>
      <c r="RQA36" s="10"/>
      <c r="RQB36" s="11"/>
      <c r="RQC36" s="12"/>
      <c r="RQD36" s="13"/>
      <c r="RQE36" s="14"/>
      <c r="RQF36" s="15"/>
      <c r="RQG36" s="7"/>
      <c r="RQH36" s="8"/>
      <c r="RQJ36" s="10"/>
      <c r="RQK36" s="11"/>
      <c r="RQL36" s="12"/>
      <c r="RQM36" s="13"/>
      <c r="RQN36" s="14"/>
      <c r="RQO36" s="15"/>
      <c r="RQP36" s="7"/>
      <c r="RQQ36" s="8"/>
      <c r="RQS36" s="10"/>
      <c r="RQT36" s="11"/>
      <c r="RQU36" s="12"/>
      <c r="RQV36" s="13"/>
      <c r="RQW36" s="14"/>
      <c r="RQX36" s="15"/>
      <c r="RQY36" s="7"/>
      <c r="RQZ36" s="8"/>
      <c r="RRB36" s="10"/>
      <c r="RRC36" s="11"/>
      <c r="RRD36" s="12"/>
      <c r="RRE36" s="13"/>
      <c r="RRF36" s="14"/>
      <c r="RRG36" s="15"/>
      <c r="RRH36" s="7"/>
      <c r="RRI36" s="8"/>
      <c r="RRK36" s="10"/>
      <c r="RRL36" s="11"/>
      <c r="RRM36" s="12"/>
      <c r="RRN36" s="13"/>
      <c r="RRO36" s="14"/>
      <c r="RRP36" s="15"/>
      <c r="RRQ36" s="7"/>
      <c r="RRR36" s="8"/>
      <c r="RRT36" s="10"/>
      <c r="RRU36" s="11"/>
      <c r="RRV36" s="12"/>
      <c r="RRW36" s="13"/>
      <c r="RRX36" s="14"/>
      <c r="RRY36" s="15"/>
      <c r="RRZ36" s="7"/>
      <c r="RSA36" s="8"/>
      <c r="RSC36" s="10"/>
      <c r="RSD36" s="11"/>
      <c r="RSE36" s="12"/>
      <c r="RSF36" s="13"/>
      <c r="RSG36" s="14"/>
      <c r="RSH36" s="15"/>
      <c r="RSI36" s="7"/>
      <c r="RSJ36" s="8"/>
      <c r="RSL36" s="10"/>
      <c r="RSM36" s="11"/>
      <c r="RSN36" s="12"/>
      <c r="RSO36" s="13"/>
      <c r="RSP36" s="14"/>
      <c r="RSQ36" s="15"/>
      <c r="RSR36" s="7"/>
      <c r="RSS36" s="8"/>
      <c r="RSU36" s="10"/>
      <c r="RSV36" s="11"/>
      <c r="RSW36" s="12"/>
      <c r="RSX36" s="13"/>
      <c r="RSY36" s="14"/>
      <c r="RSZ36" s="15"/>
      <c r="RTA36" s="7"/>
      <c r="RTB36" s="8"/>
      <c r="RTD36" s="10"/>
      <c r="RTE36" s="11"/>
      <c r="RTF36" s="12"/>
      <c r="RTG36" s="13"/>
      <c r="RTH36" s="14"/>
      <c r="RTI36" s="15"/>
      <c r="RTJ36" s="7"/>
      <c r="RTK36" s="8"/>
      <c r="RTM36" s="10"/>
      <c r="RTN36" s="11"/>
      <c r="RTO36" s="12"/>
      <c r="RTP36" s="13"/>
      <c r="RTQ36" s="14"/>
      <c r="RTR36" s="15"/>
      <c r="RTS36" s="7"/>
      <c r="RTT36" s="8"/>
      <c r="RTV36" s="10"/>
      <c r="RTW36" s="11"/>
      <c r="RTX36" s="12"/>
      <c r="RTY36" s="13"/>
      <c r="RTZ36" s="14"/>
      <c r="RUA36" s="15"/>
      <c r="RUB36" s="7"/>
      <c r="RUC36" s="8"/>
      <c r="RUE36" s="10"/>
      <c r="RUF36" s="11"/>
      <c r="RUG36" s="12"/>
      <c r="RUH36" s="13"/>
      <c r="RUI36" s="14"/>
      <c r="RUJ36" s="15"/>
      <c r="RUK36" s="7"/>
      <c r="RUL36" s="8"/>
      <c r="RUN36" s="10"/>
      <c r="RUO36" s="11"/>
      <c r="RUP36" s="12"/>
      <c r="RUQ36" s="13"/>
      <c r="RUR36" s="14"/>
      <c r="RUS36" s="15"/>
      <c r="RUT36" s="7"/>
      <c r="RUU36" s="8"/>
      <c r="RUW36" s="10"/>
      <c r="RUX36" s="11"/>
      <c r="RUY36" s="12"/>
      <c r="RUZ36" s="13"/>
      <c r="RVA36" s="14"/>
      <c r="RVB36" s="15"/>
      <c r="RVC36" s="7"/>
      <c r="RVD36" s="8"/>
      <c r="RVF36" s="10"/>
      <c r="RVG36" s="11"/>
      <c r="RVH36" s="12"/>
      <c r="RVI36" s="13"/>
      <c r="RVJ36" s="14"/>
      <c r="RVK36" s="15"/>
      <c r="RVL36" s="7"/>
      <c r="RVM36" s="8"/>
      <c r="RVO36" s="10"/>
      <c r="RVP36" s="11"/>
      <c r="RVQ36" s="12"/>
      <c r="RVR36" s="13"/>
      <c r="RVS36" s="14"/>
      <c r="RVT36" s="15"/>
      <c r="RVU36" s="7"/>
      <c r="RVV36" s="8"/>
      <c r="RVX36" s="10"/>
      <c r="RVY36" s="11"/>
      <c r="RVZ36" s="12"/>
      <c r="RWA36" s="13"/>
      <c r="RWB36" s="14"/>
      <c r="RWC36" s="15"/>
      <c r="RWD36" s="7"/>
      <c r="RWE36" s="8"/>
      <c r="RWG36" s="10"/>
      <c r="RWH36" s="11"/>
      <c r="RWI36" s="12"/>
      <c r="RWJ36" s="13"/>
      <c r="RWK36" s="14"/>
      <c r="RWL36" s="15"/>
      <c r="RWM36" s="7"/>
      <c r="RWN36" s="8"/>
      <c r="RWP36" s="10"/>
      <c r="RWQ36" s="11"/>
      <c r="RWR36" s="12"/>
      <c r="RWS36" s="13"/>
      <c r="RWT36" s="14"/>
      <c r="RWU36" s="15"/>
      <c r="RWV36" s="7"/>
      <c r="RWW36" s="8"/>
      <c r="RWY36" s="10"/>
      <c r="RWZ36" s="11"/>
      <c r="RXA36" s="12"/>
      <c r="RXB36" s="13"/>
      <c r="RXC36" s="14"/>
      <c r="RXD36" s="15"/>
      <c r="RXE36" s="7"/>
      <c r="RXF36" s="8"/>
      <c r="RXH36" s="10"/>
      <c r="RXI36" s="11"/>
      <c r="RXJ36" s="12"/>
      <c r="RXK36" s="13"/>
      <c r="RXL36" s="14"/>
      <c r="RXM36" s="15"/>
      <c r="RXN36" s="7"/>
      <c r="RXO36" s="8"/>
      <c r="RXQ36" s="10"/>
      <c r="RXR36" s="11"/>
      <c r="RXS36" s="12"/>
      <c r="RXT36" s="13"/>
      <c r="RXU36" s="14"/>
      <c r="RXV36" s="15"/>
      <c r="RXW36" s="7"/>
      <c r="RXX36" s="8"/>
      <c r="RXZ36" s="10"/>
      <c r="RYA36" s="11"/>
      <c r="RYB36" s="12"/>
      <c r="RYC36" s="13"/>
      <c r="RYD36" s="14"/>
      <c r="RYE36" s="15"/>
      <c r="RYF36" s="7"/>
      <c r="RYG36" s="8"/>
      <c r="RYI36" s="10"/>
      <c r="RYJ36" s="11"/>
      <c r="RYK36" s="12"/>
      <c r="RYL36" s="13"/>
      <c r="RYM36" s="14"/>
      <c r="RYN36" s="15"/>
      <c r="RYO36" s="7"/>
      <c r="RYP36" s="8"/>
      <c r="RYR36" s="10"/>
      <c r="RYS36" s="11"/>
      <c r="RYT36" s="12"/>
      <c r="RYU36" s="13"/>
      <c r="RYV36" s="14"/>
      <c r="RYW36" s="15"/>
      <c r="RYX36" s="7"/>
      <c r="RYY36" s="8"/>
      <c r="RZA36" s="10"/>
      <c r="RZB36" s="11"/>
      <c r="RZC36" s="12"/>
      <c r="RZD36" s="13"/>
      <c r="RZE36" s="14"/>
      <c r="RZF36" s="15"/>
      <c r="RZG36" s="7"/>
      <c r="RZH36" s="8"/>
      <c r="RZJ36" s="10"/>
      <c r="RZK36" s="11"/>
      <c r="RZL36" s="12"/>
      <c r="RZM36" s="13"/>
      <c r="RZN36" s="14"/>
      <c r="RZO36" s="15"/>
      <c r="RZP36" s="7"/>
      <c r="RZQ36" s="8"/>
      <c r="RZS36" s="10"/>
      <c r="RZT36" s="11"/>
      <c r="RZU36" s="12"/>
      <c r="RZV36" s="13"/>
      <c r="RZW36" s="14"/>
      <c r="RZX36" s="15"/>
      <c r="RZY36" s="7"/>
      <c r="RZZ36" s="8"/>
      <c r="SAB36" s="10"/>
      <c r="SAC36" s="11"/>
      <c r="SAD36" s="12"/>
      <c r="SAE36" s="13"/>
      <c r="SAF36" s="14"/>
      <c r="SAG36" s="15"/>
      <c r="SAH36" s="7"/>
      <c r="SAI36" s="8"/>
      <c r="SAK36" s="10"/>
      <c r="SAL36" s="11"/>
      <c r="SAM36" s="12"/>
      <c r="SAN36" s="13"/>
      <c r="SAO36" s="14"/>
      <c r="SAP36" s="15"/>
      <c r="SAQ36" s="7"/>
      <c r="SAR36" s="8"/>
      <c r="SAT36" s="10"/>
      <c r="SAU36" s="11"/>
      <c r="SAV36" s="12"/>
      <c r="SAW36" s="13"/>
      <c r="SAX36" s="14"/>
      <c r="SAY36" s="15"/>
      <c r="SAZ36" s="7"/>
      <c r="SBA36" s="8"/>
      <c r="SBC36" s="10"/>
      <c r="SBD36" s="11"/>
      <c r="SBE36" s="12"/>
      <c r="SBF36" s="13"/>
      <c r="SBG36" s="14"/>
      <c r="SBH36" s="15"/>
      <c r="SBI36" s="7"/>
      <c r="SBJ36" s="8"/>
      <c r="SBL36" s="10"/>
      <c r="SBM36" s="11"/>
      <c r="SBN36" s="12"/>
      <c r="SBO36" s="13"/>
      <c r="SBP36" s="14"/>
      <c r="SBQ36" s="15"/>
      <c r="SBR36" s="7"/>
      <c r="SBS36" s="8"/>
      <c r="SBU36" s="10"/>
      <c r="SBV36" s="11"/>
      <c r="SBW36" s="12"/>
      <c r="SBX36" s="13"/>
      <c r="SBY36" s="14"/>
      <c r="SBZ36" s="15"/>
      <c r="SCA36" s="7"/>
      <c r="SCB36" s="8"/>
      <c r="SCD36" s="10"/>
      <c r="SCE36" s="11"/>
      <c r="SCF36" s="12"/>
      <c r="SCG36" s="13"/>
      <c r="SCH36" s="14"/>
      <c r="SCI36" s="15"/>
      <c r="SCJ36" s="7"/>
      <c r="SCK36" s="8"/>
      <c r="SCM36" s="10"/>
      <c r="SCN36" s="11"/>
      <c r="SCO36" s="12"/>
      <c r="SCP36" s="13"/>
      <c r="SCQ36" s="14"/>
      <c r="SCR36" s="15"/>
      <c r="SCS36" s="7"/>
      <c r="SCT36" s="8"/>
      <c r="SCV36" s="10"/>
      <c r="SCW36" s="11"/>
      <c r="SCX36" s="12"/>
      <c r="SCY36" s="13"/>
      <c r="SCZ36" s="14"/>
      <c r="SDA36" s="15"/>
      <c r="SDB36" s="7"/>
      <c r="SDC36" s="8"/>
      <c r="SDE36" s="10"/>
      <c r="SDF36" s="11"/>
      <c r="SDG36" s="12"/>
      <c r="SDH36" s="13"/>
      <c r="SDI36" s="14"/>
      <c r="SDJ36" s="15"/>
      <c r="SDK36" s="7"/>
      <c r="SDL36" s="8"/>
      <c r="SDN36" s="10"/>
      <c r="SDO36" s="11"/>
      <c r="SDP36" s="12"/>
      <c r="SDQ36" s="13"/>
      <c r="SDR36" s="14"/>
      <c r="SDS36" s="15"/>
      <c r="SDT36" s="7"/>
      <c r="SDU36" s="8"/>
      <c r="SDW36" s="10"/>
      <c r="SDX36" s="11"/>
      <c r="SDY36" s="12"/>
      <c r="SDZ36" s="13"/>
      <c r="SEA36" s="14"/>
      <c r="SEB36" s="15"/>
      <c r="SEC36" s="7"/>
      <c r="SED36" s="8"/>
      <c r="SEF36" s="10"/>
      <c r="SEG36" s="11"/>
      <c r="SEH36" s="12"/>
      <c r="SEI36" s="13"/>
      <c r="SEJ36" s="14"/>
      <c r="SEK36" s="15"/>
      <c r="SEL36" s="7"/>
      <c r="SEM36" s="8"/>
      <c r="SEO36" s="10"/>
      <c r="SEP36" s="11"/>
      <c r="SEQ36" s="12"/>
      <c r="SER36" s="13"/>
      <c r="SES36" s="14"/>
      <c r="SET36" s="15"/>
      <c r="SEU36" s="7"/>
      <c r="SEV36" s="8"/>
      <c r="SEX36" s="10"/>
      <c r="SEY36" s="11"/>
      <c r="SEZ36" s="12"/>
      <c r="SFA36" s="13"/>
      <c r="SFB36" s="14"/>
      <c r="SFC36" s="15"/>
      <c r="SFD36" s="7"/>
      <c r="SFE36" s="8"/>
      <c r="SFG36" s="10"/>
      <c r="SFH36" s="11"/>
      <c r="SFI36" s="12"/>
      <c r="SFJ36" s="13"/>
      <c r="SFK36" s="14"/>
      <c r="SFL36" s="15"/>
      <c r="SFM36" s="7"/>
      <c r="SFN36" s="8"/>
      <c r="SFP36" s="10"/>
      <c r="SFQ36" s="11"/>
      <c r="SFR36" s="12"/>
      <c r="SFS36" s="13"/>
      <c r="SFT36" s="14"/>
      <c r="SFU36" s="15"/>
      <c r="SFV36" s="7"/>
      <c r="SFW36" s="8"/>
      <c r="SFY36" s="10"/>
      <c r="SFZ36" s="11"/>
      <c r="SGA36" s="12"/>
      <c r="SGB36" s="13"/>
      <c r="SGC36" s="14"/>
      <c r="SGD36" s="15"/>
      <c r="SGE36" s="7"/>
      <c r="SGF36" s="8"/>
      <c r="SGH36" s="10"/>
      <c r="SGI36" s="11"/>
      <c r="SGJ36" s="12"/>
      <c r="SGK36" s="13"/>
      <c r="SGL36" s="14"/>
      <c r="SGM36" s="15"/>
      <c r="SGN36" s="7"/>
      <c r="SGO36" s="8"/>
      <c r="SGQ36" s="10"/>
      <c r="SGR36" s="11"/>
      <c r="SGS36" s="12"/>
      <c r="SGT36" s="13"/>
      <c r="SGU36" s="14"/>
      <c r="SGV36" s="15"/>
      <c r="SGW36" s="7"/>
      <c r="SGX36" s="8"/>
      <c r="SGZ36" s="10"/>
      <c r="SHA36" s="11"/>
      <c r="SHB36" s="12"/>
      <c r="SHC36" s="13"/>
      <c r="SHD36" s="14"/>
      <c r="SHE36" s="15"/>
      <c r="SHF36" s="7"/>
      <c r="SHG36" s="8"/>
      <c r="SHI36" s="10"/>
      <c r="SHJ36" s="11"/>
      <c r="SHK36" s="12"/>
      <c r="SHL36" s="13"/>
      <c r="SHM36" s="14"/>
      <c r="SHN36" s="15"/>
      <c r="SHO36" s="7"/>
      <c r="SHP36" s="8"/>
      <c r="SHR36" s="10"/>
      <c r="SHS36" s="11"/>
      <c r="SHT36" s="12"/>
      <c r="SHU36" s="13"/>
      <c r="SHV36" s="14"/>
      <c r="SHW36" s="15"/>
      <c r="SHX36" s="7"/>
      <c r="SHY36" s="8"/>
      <c r="SIA36" s="10"/>
      <c r="SIB36" s="11"/>
      <c r="SIC36" s="12"/>
      <c r="SID36" s="13"/>
      <c r="SIE36" s="14"/>
      <c r="SIF36" s="15"/>
      <c r="SIG36" s="7"/>
      <c r="SIH36" s="8"/>
      <c r="SIJ36" s="10"/>
      <c r="SIK36" s="11"/>
      <c r="SIL36" s="12"/>
      <c r="SIM36" s="13"/>
      <c r="SIN36" s="14"/>
      <c r="SIO36" s="15"/>
      <c r="SIP36" s="7"/>
      <c r="SIQ36" s="8"/>
      <c r="SIS36" s="10"/>
      <c r="SIT36" s="11"/>
      <c r="SIU36" s="12"/>
      <c r="SIV36" s="13"/>
      <c r="SIW36" s="14"/>
      <c r="SIX36" s="15"/>
      <c r="SIY36" s="7"/>
      <c r="SIZ36" s="8"/>
      <c r="SJB36" s="10"/>
      <c r="SJC36" s="11"/>
      <c r="SJD36" s="12"/>
      <c r="SJE36" s="13"/>
      <c r="SJF36" s="14"/>
      <c r="SJG36" s="15"/>
      <c r="SJH36" s="7"/>
      <c r="SJI36" s="8"/>
      <c r="SJK36" s="10"/>
      <c r="SJL36" s="11"/>
      <c r="SJM36" s="12"/>
      <c r="SJN36" s="13"/>
      <c r="SJO36" s="14"/>
      <c r="SJP36" s="15"/>
      <c r="SJQ36" s="7"/>
      <c r="SJR36" s="8"/>
      <c r="SJT36" s="10"/>
      <c r="SJU36" s="11"/>
      <c r="SJV36" s="12"/>
      <c r="SJW36" s="13"/>
      <c r="SJX36" s="14"/>
      <c r="SJY36" s="15"/>
      <c r="SJZ36" s="7"/>
      <c r="SKA36" s="8"/>
      <c r="SKC36" s="10"/>
      <c r="SKD36" s="11"/>
      <c r="SKE36" s="12"/>
      <c r="SKF36" s="13"/>
      <c r="SKG36" s="14"/>
      <c r="SKH36" s="15"/>
      <c r="SKI36" s="7"/>
      <c r="SKJ36" s="8"/>
      <c r="SKL36" s="10"/>
      <c r="SKM36" s="11"/>
      <c r="SKN36" s="12"/>
      <c r="SKO36" s="13"/>
      <c r="SKP36" s="14"/>
      <c r="SKQ36" s="15"/>
      <c r="SKR36" s="7"/>
      <c r="SKS36" s="8"/>
      <c r="SKU36" s="10"/>
      <c r="SKV36" s="11"/>
      <c r="SKW36" s="12"/>
      <c r="SKX36" s="13"/>
      <c r="SKY36" s="14"/>
      <c r="SKZ36" s="15"/>
      <c r="SLA36" s="7"/>
      <c r="SLB36" s="8"/>
      <c r="SLD36" s="10"/>
      <c r="SLE36" s="11"/>
      <c r="SLF36" s="12"/>
      <c r="SLG36" s="13"/>
      <c r="SLH36" s="14"/>
      <c r="SLI36" s="15"/>
      <c r="SLJ36" s="7"/>
      <c r="SLK36" s="8"/>
      <c r="SLM36" s="10"/>
      <c r="SLN36" s="11"/>
      <c r="SLO36" s="12"/>
      <c r="SLP36" s="13"/>
      <c r="SLQ36" s="14"/>
      <c r="SLR36" s="15"/>
      <c r="SLS36" s="7"/>
      <c r="SLT36" s="8"/>
      <c r="SLV36" s="10"/>
      <c r="SLW36" s="11"/>
      <c r="SLX36" s="12"/>
      <c r="SLY36" s="13"/>
      <c r="SLZ36" s="14"/>
      <c r="SMA36" s="15"/>
      <c r="SMB36" s="7"/>
      <c r="SMC36" s="8"/>
      <c r="SME36" s="10"/>
      <c r="SMF36" s="11"/>
      <c r="SMG36" s="12"/>
      <c r="SMH36" s="13"/>
      <c r="SMI36" s="14"/>
      <c r="SMJ36" s="15"/>
      <c r="SMK36" s="7"/>
      <c r="SML36" s="8"/>
      <c r="SMN36" s="10"/>
      <c r="SMO36" s="11"/>
      <c r="SMP36" s="12"/>
      <c r="SMQ36" s="13"/>
      <c r="SMR36" s="14"/>
      <c r="SMS36" s="15"/>
      <c r="SMT36" s="7"/>
      <c r="SMU36" s="8"/>
      <c r="SMW36" s="10"/>
      <c r="SMX36" s="11"/>
      <c r="SMY36" s="12"/>
      <c r="SMZ36" s="13"/>
      <c r="SNA36" s="14"/>
      <c r="SNB36" s="15"/>
      <c r="SNC36" s="7"/>
      <c r="SND36" s="8"/>
      <c r="SNF36" s="10"/>
      <c r="SNG36" s="11"/>
      <c r="SNH36" s="12"/>
      <c r="SNI36" s="13"/>
      <c r="SNJ36" s="14"/>
      <c r="SNK36" s="15"/>
      <c r="SNL36" s="7"/>
      <c r="SNM36" s="8"/>
      <c r="SNO36" s="10"/>
      <c r="SNP36" s="11"/>
      <c r="SNQ36" s="12"/>
      <c r="SNR36" s="13"/>
      <c r="SNS36" s="14"/>
      <c r="SNT36" s="15"/>
      <c r="SNU36" s="7"/>
      <c r="SNV36" s="8"/>
      <c r="SNX36" s="10"/>
      <c r="SNY36" s="11"/>
      <c r="SNZ36" s="12"/>
      <c r="SOA36" s="13"/>
      <c r="SOB36" s="14"/>
      <c r="SOC36" s="15"/>
      <c r="SOD36" s="7"/>
      <c r="SOE36" s="8"/>
      <c r="SOG36" s="10"/>
      <c r="SOH36" s="11"/>
      <c r="SOI36" s="12"/>
      <c r="SOJ36" s="13"/>
      <c r="SOK36" s="14"/>
      <c r="SOL36" s="15"/>
      <c r="SOM36" s="7"/>
      <c r="SON36" s="8"/>
      <c r="SOP36" s="10"/>
      <c r="SOQ36" s="11"/>
      <c r="SOR36" s="12"/>
      <c r="SOS36" s="13"/>
      <c r="SOT36" s="14"/>
      <c r="SOU36" s="15"/>
      <c r="SOV36" s="7"/>
      <c r="SOW36" s="8"/>
      <c r="SOY36" s="10"/>
      <c r="SOZ36" s="11"/>
      <c r="SPA36" s="12"/>
      <c r="SPB36" s="13"/>
      <c r="SPC36" s="14"/>
      <c r="SPD36" s="15"/>
      <c r="SPE36" s="7"/>
      <c r="SPF36" s="8"/>
      <c r="SPH36" s="10"/>
      <c r="SPI36" s="11"/>
      <c r="SPJ36" s="12"/>
      <c r="SPK36" s="13"/>
      <c r="SPL36" s="14"/>
      <c r="SPM36" s="15"/>
      <c r="SPN36" s="7"/>
      <c r="SPO36" s="8"/>
      <c r="SPQ36" s="10"/>
      <c r="SPR36" s="11"/>
      <c r="SPS36" s="12"/>
      <c r="SPT36" s="13"/>
      <c r="SPU36" s="14"/>
      <c r="SPV36" s="15"/>
      <c r="SPW36" s="7"/>
      <c r="SPX36" s="8"/>
      <c r="SPZ36" s="10"/>
      <c r="SQA36" s="11"/>
      <c r="SQB36" s="12"/>
      <c r="SQC36" s="13"/>
      <c r="SQD36" s="14"/>
      <c r="SQE36" s="15"/>
      <c r="SQF36" s="7"/>
      <c r="SQG36" s="8"/>
      <c r="SQI36" s="10"/>
      <c r="SQJ36" s="11"/>
      <c r="SQK36" s="12"/>
      <c r="SQL36" s="13"/>
      <c r="SQM36" s="14"/>
      <c r="SQN36" s="15"/>
      <c r="SQO36" s="7"/>
      <c r="SQP36" s="8"/>
      <c r="SQR36" s="10"/>
      <c r="SQS36" s="11"/>
      <c r="SQT36" s="12"/>
      <c r="SQU36" s="13"/>
      <c r="SQV36" s="14"/>
      <c r="SQW36" s="15"/>
      <c r="SQX36" s="7"/>
      <c r="SQY36" s="8"/>
      <c r="SRA36" s="10"/>
      <c r="SRB36" s="11"/>
      <c r="SRC36" s="12"/>
      <c r="SRD36" s="13"/>
      <c r="SRE36" s="14"/>
      <c r="SRF36" s="15"/>
      <c r="SRG36" s="7"/>
      <c r="SRH36" s="8"/>
      <c r="SRJ36" s="10"/>
      <c r="SRK36" s="11"/>
      <c r="SRL36" s="12"/>
      <c r="SRM36" s="13"/>
      <c r="SRN36" s="14"/>
      <c r="SRO36" s="15"/>
      <c r="SRP36" s="7"/>
      <c r="SRQ36" s="8"/>
      <c r="SRS36" s="10"/>
      <c r="SRT36" s="11"/>
      <c r="SRU36" s="12"/>
      <c r="SRV36" s="13"/>
      <c r="SRW36" s="14"/>
      <c r="SRX36" s="15"/>
      <c r="SRY36" s="7"/>
      <c r="SRZ36" s="8"/>
      <c r="SSB36" s="10"/>
      <c r="SSC36" s="11"/>
      <c r="SSD36" s="12"/>
      <c r="SSE36" s="13"/>
      <c r="SSF36" s="14"/>
      <c r="SSG36" s="15"/>
      <c r="SSH36" s="7"/>
      <c r="SSI36" s="8"/>
      <c r="SSK36" s="10"/>
      <c r="SSL36" s="11"/>
      <c r="SSM36" s="12"/>
      <c r="SSN36" s="13"/>
      <c r="SSO36" s="14"/>
      <c r="SSP36" s="15"/>
      <c r="SSQ36" s="7"/>
      <c r="SSR36" s="8"/>
      <c r="SST36" s="10"/>
      <c r="SSU36" s="11"/>
      <c r="SSV36" s="12"/>
      <c r="SSW36" s="13"/>
      <c r="SSX36" s="14"/>
      <c r="SSY36" s="15"/>
      <c r="SSZ36" s="7"/>
      <c r="STA36" s="8"/>
      <c r="STC36" s="10"/>
      <c r="STD36" s="11"/>
      <c r="STE36" s="12"/>
      <c r="STF36" s="13"/>
      <c r="STG36" s="14"/>
      <c r="STH36" s="15"/>
      <c r="STI36" s="7"/>
      <c r="STJ36" s="8"/>
      <c r="STL36" s="10"/>
      <c r="STM36" s="11"/>
      <c r="STN36" s="12"/>
      <c r="STO36" s="13"/>
      <c r="STP36" s="14"/>
      <c r="STQ36" s="15"/>
      <c r="STR36" s="7"/>
      <c r="STS36" s="8"/>
      <c r="STU36" s="10"/>
      <c r="STV36" s="11"/>
      <c r="STW36" s="12"/>
      <c r="STX36" s="13"/>
      <c r="STY36" s="14"/>
      <c r="STZ36" s="15"/>
      <c r="SUA36" s="7"/>
      <c r="SUB36" s="8"/>
      <c r="SUD36" s="10"/>
      <c r="SUE36" s="11"/>
      <c r="SUF36" s="12"/>
      <c r="SUG36" s="13"/>
      <c r="SUH36" s="14"/>
      <c r="SUI36" s="15"/>
      <c r="SUJ36" s="7"/>
      <c r="SUK36" s="8"/>
      <c r="SUM36" s="10"/>
      <c r="SUN36" s="11"/>
      <c r="SUO36" s="12"/>
      <c r="SUP36" s="13"/>
      <c r="SUQ36" s="14"/>
      <c r="SUR36" s="15"/>
      <c r="SUS36" s="7"/>
      <c r="SUT36" s="8"/>
      <c r="SUV36" s="10"/>
      <c r="SUW36" s="11"/>
      <c r="SUX36" s="12"/>
      <c r="SUY36" s="13"/>
      <c r="SUZ36" s="14"/>
      <c r="SVA36" s="15"/>
      <c r="SVB36" s="7"/>
      <c r="SVC36" s="8"/>
      <c r="SVE36" s="10"/>
      <c r="SVF36" s="11"/>
      <c r="SVG36" s="12"/>
      <c r="SVH36" s="13"/>
      <c r="SVI36" s="14"/>
      <c r="SVJ36" s="15"/>
      <c r="SVK36" s="7"/>
      <c r="SVL36" s="8"/>
      <c r="SVN36" s="10"/>
      <c r="SVO36" s="11"/>
      <c r="SVP36" s="12"/>
      <c r="SVQ36" s="13"/>
      <c r="SVR36" s="14"/>
      <c r="SVS36" s="15"/>
      <c r="SVT36" s="7"/>
      <c r="SVU36" s="8"/>
      <c r="SVW36" s="10"/>
      <c r="SVX36" s="11"/>
      <c r="SVY36" s="12"/>
      <c r="SVZ36" s="13"/>
      <c r="SWA36" s="14"/>
      <c r="SWB36" s="15"/>
      <c r="SWC36" s="7"/>
      <c r="SWD36" s="8"/>
      <c r="SWF36" s="10"/>
      <c r="SWG36" s="11"/>
      <c r="SWH36" s="12"/>
      <c r="SWI36" s="13"/>
      <c r="SWJ36" s="14"/>
      <c r="SWK36" s="15"/>
      <c r="SWL36" s="7"/>
      <c r="SWM36" s="8"/>
      <c r="SWO36" s="10"/>
      <c r="SWP36" s="11"/>
      <c r="SWQ36" s="12"/>
      <c r="SWR36" s="13"/>
      <c r="SWS36" s="14"/>
      <c r="SWT36" s="15"/>
      <c r="SWU36" s="7"/>
      <c r="SWV36" s="8"/>
      <c r="SWX36" s="10"/>
      <c r="SWY36" s="11"/>
      <c r="SWZ36" s="12"/>
      <c r="SXA36" s="13"/>
      <c r="SXB36" s="14"/>
      <c r="SXC36" s="15"/>
      <c r="SXD36" s="7"/>
      <c r="SXE36" s="8"/>
      <c r="SXG36" s="10"/>
      <c r="SXH36" s="11"/>
      <c r="SXI36" s="12"/>
      <c r="SXJ36" s="13"/>
      <c r="SXK36" s="14"/>
      <c r="SXL36" s="15"/>
      <c r="SXM36" s="7"/>
      <c r="SXN36" s="8"/>
      <c r="SXP36" s="10"/>
      <c r="SXQ36" s="11"/>
      <c r="SXR36" s="12"/>
      <c r="SXS36" s="13"/>
      <c r="SXT36" s="14"/>
      <c r="SXU36" s="15"/>
      <c r="SXV36" s="7"/>
      <c r="SXW36" s="8"/>
      <c r="SXY36" s="10"/>
      <c r="SXZ36" s="11"/>
      <c r="SYA36" s="12"/>
      <c r="SYB36" s="13"/>
      <c r="SYC36" s="14"/>
      <c r="SYD36" s="15"/>
      <c r="SYE36" s="7"/>
      <c r="SYF36" s="8"/>
      <c r="SYH36" s="10"/>
      <c r="SYI36" s="11"/>
      <c r="SYJ36" s="12"/>
      <c r="SYK36" s="13"/>
      <c r="SYL36" s="14"/>
      <c r="SYM36" s="15"/>
      <c r="SYN36" s="7"/>
      <c r="SYO36" s="8"/>
      <c r="SYQ36" s="10"/>
      <c r="SYR36" s="11"/>
      <c r="SYS36" s="12"/>
      <c r="SYT36" s="13"/>
      <c r="SYU36" s="14"/>
      <c r="SYV36" s="15"/>
      <c r="SYW36" s="7"/>
      <c r="SYX36" s="8"/>
      <c r="SYZ36" s="10"/>
      <c r="SZA36" s="11"/>
      <c r="SZB36" s="12"/>
      <c r="SZC36" s="13"/>
      <c r="SZD36" s="14"/>
      <c r="SZE36" s="15"/>
      <c r="SZF36" s="7"/>
      <c r="SZG36" s="8"/>
      <c r="SZI36" s="10"/>
      <c r="SZJ36" s="11"/>
      <c r="SZK36" s="12"/>
      <c r="SZL36" s="13"/>
      <c r="SZM36" s="14"/>
      <c r="SZN36" s="15"/>
      <c r="SZO36" s="7"/>
      <c r="SZP36" s="8"/>
      <c r="SZR36" s="10"/>
      <c r="SZS36" s="11"/>
      <c r="SZT36" s="12"/>
      <c r="SZU36" s="13"/>
      <c r="SZV36" s="14"/>
      <c r="SZW36" s="15"/>
      <c r="SZX36" s="7"/>
      <c r="SZY36" s="8"/>
      <c r="TAA36" s="10"/>
      <c r="TAB36" s="11"/>
      <c r="TAC36" s="12"/>
      <c r="TAD36" s="13"/>
      <c r="TAE36" s="14"/>
      <c r="TAF36" s="15"/>
      <c r="TAG36" s="7"/>
      <c r="TAH36" s="8"/>
      <c r="TAJ36" s="10"/>
      <c r="TAK36" s="11"/>
      <c r="TAL36" s="12"/>
      <c r="TAM36" s="13"/>
      <c r="TAN36" s="14"/>
      <c r="TAO36" s="15"/>
      <c r="TAP36" s="7"/>
      <c r="TAQ36" s="8"/>
      <c r="TAS36" s="10"/>
      <c r="TAT36" s="11"/>
      <c r="TAU36" s="12"/>
      <c r="TAV36" s="13"/>
      <c r="TAW36" s="14"/>
      <c r="TAX36" s="15"/>
      <c r="TAY36" s="7"/>
      <c r="TAZ36" s="8"/>
      <c r="TBB36" s="10"/>
      <c r="TBC36" s="11"/>
      <c r="TBD36" s="12"/>
      <c r="TBE36" s="13"/>
      <c r="TBF36" s="14"/>
      <c r="TBG36" s="15"/>
      <c r="TBH36" s="7"/>
      <c r="TBI36" s="8"/>
      <c r="TBK36" s="10"/>
      <c r="TBL36" s="11"/>
      <c r="TBM36" s="12"/>
      <c r="TBN36" s="13"/>
      <c r="TBO36" s="14"/>
      <c r="TBP36" s="15"/>
      <c r="TBQ36" s="7"/>
      <c r="TBR36" s="8"/>
      <c r="TBT36" s="10"/>
      <c r="TBU36" s="11"/>
      <c r="TBV36" s="12"/>
      <c r="TBW36" s="13"/>
      <c r="TBX36" s="14"/>
      <c r="TBY36" s="15"/>
      <c r="TBZ36" s="7"/>
      <c r="TCA36" s="8"/>
      <c r="TCC36" s="10"/>
      <c r="TCD36" s="11"/>
      <c r="TCE36" s="12"/>
      <c r="TCF36" s="13"/>
      <c r="TCG36" s="14"/>
      <c r="TCH36" s="15"/>
      <c r="TCI36" s="7"/>
      <c r="TCJ36" s="8"/>
      <c r="TCL36" s="10"/>
      <c r="TCM36" s="11"/>
      <c r="TCN36" s="12"/>
      <c r="TCO36" s="13"/>
      <c r="TCP36" s="14"/>
      <c r="TCQ36" s="15"/>
      <c r="TCR36" s="7"/>
      <c r="TCS36" s="8"/>
      <c r="TCU36" s="10"/>
      <c r="TCV36" s="11"/>
      <c r="TCW36" s="12"/>
      <c r="TCX36" s="13"/>
      <c r="TCY36" s="14"/>
      <c r="TCZ36" s="15"/>
      <c r="TDA36" s="7"/>
      <c r="TDB36" s="8"/>
      <c r="TDD36" s="10"/>
      <c r="TDE36" s="11"/>
      <c r="TDF36" s="12"/>
      <c r="TDG36" s="13"/>
      <c r="TDH36" s="14"/>
      <c r="TDI36" s="15"/>
      <c r="TDJ36" s="7"/>
      <c r="TDK36" s="8"/>
      <c r="TDM36" s="10"/>
      <c r="TDN36" s="11"/>
      <c r="TDO36" s="12"/>
      <c r="TDP36" s="13"/>
      <c r="TDQ36" s="14"/>
      <c r="TDR36" s="15"/>
      <c r="TDS36" s="7"/>
      <c r="TDT36" s="8"/>
      <c r="TDV36" s="10"/>
      <c r="TDW36" s="11"/>
      <c r="TDX36" s="12"/>
      <c r="TDY36" s="13"/>
      <c r="TDZ36" s="14"/>
      <c r="TEA36" s="15"/>
      <c r="TEB36" s="7"/>
      <c r="TEC36" s="8"/>
      <c r="TEE36" s="10"/>
      <c r="TEF36" s="11"/>
      <c r="TEG36" s="12"/>
      <c r="TEH36" s="13"/>
      <c r="TEI36" s="14"/>
      <c r="TEJ36" s="15"/>
      <c r="TEK36" s="7"/>
      <c r="TEL36" s="8"/>
      <c r="TEN36" s="10"/>
      <c r="TEO36" s="11"/>
      <c r="TEP36" s="12"/>
      <c r="TEQ36" s="13"/>
      <c r="TER36" s="14"/>
      <c r="TES36" s="15"/>
      <c r="TET36" s="7"/>
      <c r="TEU36" s="8"/>
      <c r="TEW36" s="10"/>
      <c r="TEX36" s="11"/>
      <c r="TEY36" s="12"/>
      <c r="TEZ36" s="13"/>
      <c r="TFA36" s="14"/>
      <c r="TFB36" s="15"/>
      <c r="TFC36" s="7"/>
      <c r="TFD36" s="8"/>
      <c r="TFF36" s="10"/>
      <c r="TFG36" s="11"/>
      <c r="TFH36" s="12"/>
      <c r="TFI36" s="13"/>
      <c r="TFJ36" s="14"/>
      <c r="TFK36" s="15"/>
      <c r="TFL36" s="7"/>
      <c r="TFM36" s="8"/>
      <c r="TFO36" s="10"/>
      <c r="TFP36" s="11"/>
      <c r="TFQ36" s="12"/>
      <c r="TFR36" s="13"/>
      <c r="TFS36" s="14"/>
      <c r="TFT36" s="15"/>
      <c r="TFU36" s="7"/>
      <c r="TFV36" s="8"/>
      <c r="TFX36" s="10"/>
      <c r="TFY36" s="11"/>
      <c r="TFZ36" s="12"/>
      <c r="TGA36" s="13"/>
      <c r="TGB36" s="14"/>
      <c r="TGC36" s="15"/>
      <c r="TGD36" s="7"/>
      <c r="TGE36" s="8"/>
      <c r="TGG36" s="10"/>
      <c r="TGH36" s="11"/>
      <c r="TGI36" s="12"/>
      <c r="TGJ36" s="13"/>
      <c r="TGK36" s="14"/>
      <c r="TGL36" s="15"/>
      <c r="TGM36" s="7"/>
      <c r="TGN36" s="8"/>
      <c r="TGP36" s="10"/>
      <c r="TGQ36" s="11"/>
      <c r="TGR36" s="12"/>
      <c r="TGS36" s="13"/>
      <c r="TGT36" s="14"/>
      <c r="TGU36" s="15"/>
      <c r="TGV36" s="7"/>
      <c r="TGW36" s="8"/>
      <c r="TGY36" s="10"/>
      <c r="TGZ36" s="11"/>
      <c r="THA36" s="12"/>
      <c r="THB36" s="13"/>
      <c r="THC36" s="14"/>
      <c r="THD36" s="15"/>
      <c r="THE36" s="7"/>
      <c r="THF36" s="8"/>
      <c r="THH36" s="10"/>
      <c r="THI36" s="11"/>
      <c r="THJ36" s="12"/>
      <c r="THK36" s="13"/>
      <c r="THL36" s="14"/>
      <c r="THM36" s="15"/>
      <c r="THN36" s="7"/>
      <c r="THO36" s="8"/>
      <c r="THQ36" s="10"/>
      <c r="THR36" s="11"/>
      <c r="THS36" s="12"/>
      <c r="THT36" s="13"/>
      <c r="THU36" s="14"/>
      <c r="THV36" s="15"/>
      <c r="THW36" s="7"/>
      <c r="THX36" s="8"/>
      <c r="THZ36" s="10"/>
      <c r="TIA36" s="11"/>
      <c r="TIB36" s="12"/>
      <c r="TIC36" s="13"/>
      <c r="TID36" s="14"/>
      <c r="TIE36" s="15"/>
      <c r="TIF36" s="7"/>
      <c r="TIG36" s="8"/>
      <c r="TII36" s="10"/>
      <c r="TIJ36" s="11"/>
      <c r="TIK36" s="12"/>
      <c r="TIL36" s="13"/>
      <c r="TIM36" s="14"/>
      <c r="TIN36" s="15"/>
      <c r="TIO36" s="7"/>
      <c r="TIP36" s="8"/>
      <c r="TIR36" s="10"/>
      <c r="TIS36" s="11"/>
      <c r="TIT36" s="12"/>
      <c r="TIU36" s="13"/>
      <c r="TIV36" s="14"/>
      <c r="TIW36" s="15"/>
      <c r="TIX36" s="7"/>
      <c r="TIY36" s="8"/>
      <c r="TJA36" s="10"/>
      <c r="TJB36" s="11"/>
      <c r="TJC36" s="12"/>
      <c r="TJD36" s="13"/>
      <c r="TJE36" s="14"/>
      <c r="TJF36" s="15"/>
      <c r="TJG36" s="7"/>
      <c r="TJH36" s="8"/>
      <c r="TJJ36" s="10"/>
      <c r="TJK36" s="11"/>
      <c r="TJL36" s="12"/>
      <c r="TJM36" s="13"/>
      <c r="TJN36" s="14"/>
      <c r="TJO36" s="15"/>
      <c r="TJP36" s="7"/>
      <c r="TJQ36" s="8"/>
      <c r="TJS36" s="10"/>
      <c r="TJT36" s="11"/>
      <c r="TJU36" s="12"/>
      <c r="TJV36" s="13"/>
      <c r="TJW36" s="14"/>
      <c r="TJX36" s="15"/>
      <c r="TJY36" s="7"/>
      <c r="TJZ36" s="8"/>
      <c r="TKB36" s="10"/>
      <c r="TKC36" s="11"/>
      <c r="TKD36" s="12"/>
      <c r="TKE36" s="13"/>
      <c r="TKF36" s="14"/>
      <c r="TKG36" s="15"/>
      <c r="TKH36" s="7"/>
      <c r="TKI36" s="8"/>
      <c r="TKK36" s="10"/>
      <c r="TKL36" s="11"/>
      <c r="TKM36" s="12"/>
      <c r="TKN36" s="13"/>
      <c r="TKO36" s="14"/>
      <c r="TKP36" s="15"/>
      <c r="TKQ36" s="7"/>
      <c r="TKR36" s="8"/>
      <c r="TKT36" s="10"/>
      <c r="TKU36" s="11"/>
      <c r="TKV36" s="12"/>
      <c r="TKW36" s="13"/>
      <c r="TKX36" s="14"/>
      <c r="TKY36" s="15"/>
      <c r="TKZ36" s="7"/>
      <c r="TLA36" s="8"/>
      <c r="TLC36" s="10"/>
      <c r="TLD36" s="11"/>
      <c r="TLE36" s="12"/>
      <c r="TLF36" s="13"/>
      <c r="TLG36" s="14"/>
      <c r="TLH36" s="15"/>
      <c r="TLI36" s="7"/>
      <c r="TLJ36" s="8"/>
      <c r="TLL36" s="10"/>
      <c r="TLM36" s="11"/>
      <c r="TLN36" s="12"/>
      <c r="TLO36" s="13"/>
      <c r="TLP36" s="14"/>
      <c r="TLQ36" s="15"/>
      <c r="TLR36" s="7"/>
      <c r="TLS36" s="8"/>
      <c r="TLU36" s="10"/>
      <c r="TLV36" s="11"/>
      <c r="TLW36" s="12"/>
      <c r="TLX36" s="13"/>
      <c r="TLY36" s="14"/>
      <c r="TLZ36" s="15"/>
      <c r="TMA36" s="7"/>
      <c r="TMB36" s="8"/>
      <c r="TMD36" s="10"/>
      <c r="TME36" s="11"/>
      <c r="TMF36" s="12"/>
      <c r="TMG36" s="13"/>
      <c r="TMH36" s="14"/>
      <c r="TMI36" s="15"/>
      <c r="TMJ36" s="7"/>
      <c r="TMK36" s="8"/>
      <c r="TMM36" s="10"/>
      <c r="TMN36" s="11"/>
      <c r="TMO36" s="12"/>
      <c r="TMP36" s="13"/>
      <c r="TMQ36" s="14"/>
      <c r="TMR36" s="15"/>
      <c r="TMS36" s="7"/>
      <c r="TMT36" s="8"/>
      <c r="TMV36" s="10"/>
      <c r="TMW36" s="11"/>
      <c r="TMX36" s="12"/>
      <c r="TMY36" s="13"/>
      <c r="TMZ36" s="14"/>
      <c r="TNA36" s="15"/>
      <c r="TNB36" s="7"/>
      <c r="TNC36" s="8"/>
      <c r="TNE36" s="10"/>
      <c r="TNF36" s="11"/>
      <c r="TNG36" s="12"/>
      <c r="TNH36" s="13"/>
      <c r="TNI36" s="14"/>
      <c r="TNJ36" s="15"/>
      <c r="TNK36" s="7"/>
      <c r="TNL36" s="8"/>
      <c r="TNN36" s="10"/>
      <c r="TNO36" s="11"/>
      <c r="TNP36" s="12"/>
      <c r="TNQ36" s="13"/>
      <c r="TNR36" s="14"/>
      <c r="TNS36" s="15"/>
      <c r="TNT36" s="7"/>
      <c r="TNU36" s="8"/>
      <c r="TNW36" s="10"/>
      <c r="TNX36" s="11"/>
      <c r="TNY36" s="12"/>
      <c r="TNZ36" s="13"/>
      <c r="TOA36" s="14"/>
      <c r="TOB36" s="15"/>
      <c r="TOC36" s="7"/>
      <c r="TOD36" s="8"/>
      <c r="TOF36" s="10"/>
      <c r="TOG36" s="11"/>
      <c r="TOH36" s="12"/>
      <c r="TOI36" s="13"/>
      <c r="TOJ36" s="14"/>
      <c r="TOK36" s="15"/>
      <c r="TOL36" s="7"/>
      <c r="TOM36" s="8"/>
      <c r="TOO36" s="10"/>
      <c r="TOP36" s="11"/>
      <c r="TOQ36" s="12"/>
      <c r="TOR36" s="13"/>
      <c r="TOS36" s="14"/>
      <c r="TOT36" s="15"/>
      <c r="TOU36" s="7"/>
      <c r="TOV36" s="8"/>
      <c r="TOX36" s="10"/>
      <c r="TOY36" s="11"/>
      <c r="TOZ36" s="12"/>
      <c r="TPA36" s="13"/>
      <c r="TPB36" s="14"/>
      <c r="TPC36" s="15"/>
      <c r="TPD36" s="7"/>
      <c r="TPE36" s="8"/>
      <c r="TPG36" s="10"/>
      <c r="TPH36" s="11"/>
      <c r="TPI36" s="12"/>
      <c r="TPJ36" s="13"/>
      <c r="TPK36" s="14"/>
      <c r="TPL36" s="15"/>
      <c r="TPM36" s="7"/>
      <c r="TPN36" s="8"/>
      <c r="TPP36" s="10"/>
      <c r="TPQ36" s="11"/>
      <c r="TPR36" s="12"/>
      <c r="TPS36" s="13"/>
      <c r="TPT36" s="14"/>
      <c r="TPU36" s="15"/>
      <c r="TPV36" s="7"/>
      <c r="TPW36" s="8"/>
      <c r="TPY36" s="10"/>
      <c r="TPZ36" s="11"/>
      <c r="TQA36" s="12"/>
      <c r="TQB36" s="13"/>
      <c r="TQC36" s="14"/>
      <c r="TQD36" s="15"/>
      <c r="TQE36" s="7"/>
      <c r="TQF36" s="8"/>
      <c r="TQH36" s="10"/>
      <c r="TQI36" s="11"/>
      <c r="TQJ36" s="12"/>
      <c r="TQK36" s="13"/>
      <c r="TQL36" s="14"/>
      <c r="TQM36" s="15"/>
      <c r="TQN36" s="7"/>
      <c r="TQO36" s="8"/>
      <c r="TQQ36" s="10"/>
      <c r="TQR36" s="11"/>
      <c r="TQS36" s="12"/>
      <c r="TQT36" s="13"/>
      <c r="TQU36" s="14"/>
      <c r="TQV36" s="15"/>
      <c r="TQW36" s="7"/>
      <c r="TQX36" s="8"/>
      <c r="TQZ36" s="10"/>
      <c r="TRA36" s="11"/>
      <c r="TRB36" s="12"/>
      <c r="TRC36" s="13"/>
      <c r="TRD36" s="14"/>
      <c r="TRE36" s="15"/>
      <c r="TRF36" s="7"/>
      <c r="TRG36" s="8"/>
      <c r="TRI36" s="10"/>
      <c r="TRJ36" s="11"/>
      <c r="TRK36" s="12"/>
      <c r="TRL36" s="13"/>
      <c r="TRM36" s="14"/>
      <c r="TRN36" s="15"/>
      <c r="TRO36" s="7"/>
      <c r="TRP36" s="8"/>
      <c r="TRR36" s="10"/>
      <c r="TRS36" s="11"/>
      <c r="TRT36" s="12"/>
      <c r="TRU36" s="13"/>
      <c r="TRV36" s="14"/>
      <c r="TRW36" s="15"/>
      <c r="TRX36" s="7"/>
      <c r="TRY36" s="8"/>
      <c r="TSA36" s="10"/>
      <c r="TSB36" s="11"/>
      <c r="TSC36" s="12"/>
      <c r="TSD36" s="13"/>
      <c r="TSE36" s="14"/>
      <c r="TSF36" s="15"/>
      <c r="TSG36" s="7"/>
      <c r="TSH36" s="8"/>
      <c r="TSJ36" s="10"/>
      <c r="TSK36" s="11"/>
      <c r="TSL36" s="12"/>
      <c r="TSM36" s="13"/>
      <c r="TSN36" s="14"/>
      <c r="TSO36" s="15"/>
      <c r="TSP36" s="7"/>
      <c r="TSQ36" s="8"/>
      <c r="TSS36" s="10"/>
      <c r="TST36" s="11"/>
      <c r="TSU36" s="12"/>
      <c r="TSV36" s="13"/>
      <c r="TSW36" s="14"/>
      <c r="TSX36" s="15"/>
      <c r="TSY36" s="7"/>
      <c r="TSZ36" s="8"/>
      <c r="TTB36" s="10"/>
      <c r="TTC36" s="11"/>
      <c r="TTD36" s="12"/>
      <c r="TTE36" s="13"/>
      <c r="TTF36" s="14"/>
      <c r="TTG36" s="15"/>
      <c r="TTH36" s="7"/>
      <c r="TTI36" s="8"/>
      <c r="TTK36" s="10"/>
      <c r="TTL36" s="11"/>
      <c r="TTM36" s="12"/>
      <c r="TTN36" s="13"/>
      <c r="TTO36" s="14"/>
      <c r="TTP36" s="15"/>
      <c r="TTQ36" s="7"/>
      <c r="TTR36" s="8"/>
      <c r="TTT36" s="10"/>
      <c r="TTU36" s="11"/>
      <c r="TTV36" s="12"/>
      <c r="TTW36" s="13"/>
      <c r="TTX36" s="14"/>
      <c r="TTY36" s="15"/>
      <c r="TTZ36" s="7"/>
      <c r="TUA36" s="8"/>
      <c r="TUC36" s="10"/>
      <c r="TUD36" s="11"/>
      <c r="TUE36" s="12"/>
      <c r="TUF36" s="13"/>
      <c r="TUG36" s="14"/>
      <c r="TUH36" s="15"/>
      <c r="TUI36" s="7"/>
      <c r="TUJ36" s="8"/>
      <c r="TUL36" s="10"/>
      <c r="TUM36" s="11"/>
      <c r="TUN36" s="12"/>
      <c r="TUO36" s="13"/>
      <c r="TUP36" s="14"/>
      <c r="TUQ36" s="15"/>
      <c r="TUR36" s="7"/>
      <c r="TUS36" s="8"/>
      <c r="TUU36" s="10"/>
      <c r="TUV36" s="11"/>
      <c r="TUW36" s="12"/>
      <c r="TUX36" s="13"/>
      <c r="TUY36" s="14"/>
      <c r="TUZ36" s="15"/>
      <c r="TVA36" s="7"/>
      <c r="TVB36" s="8"/>
      <c r="TVD36" s="10"/>
      <c r="TVE36" s="11"/>
      <c r="TVF36" s="12"/>
      <c r="TVG36" s="13"/>
      <c r="TVH36" s="14"/>
      <c r="TVI36" s="15"/>
      <c r="TVJ36" s="7"/>
      <c r="TVK36" s="8"/>
      <c r="TVM36" s="10"/>
      <c r="TVN36" s="11"/>
      <c r="TVO36" s="12"/>
      <c r="TVP36" s="13"/>
      <c r="TVQ36" s="14"/>
      <c r="TVR36" s="15"/>
      <c r="TVS36" s="7"/>
      <c r="TVT36" s="8"/>
      <c r="TVV36" s="10"/>
      <c r="TVW36" s="11"/>
      <c r="TVX36" s="12"/>
      <c r="TVY36" s="13"/>
      <c r="TVZ36" s="14"/>
      <c r="TWA36" s="15"/>
      <c r="TWB36" s="7"/>
      <c r="TWC36" s="8"/>
      <c r="TWE36" s="10"/>
      <c r="TWF36" s="11"/>
      <c r="TWG36" s="12"/>
      <c r="TWH36" s="13"/>
      <c r="TWI36" s="14"/>
      <c r="TWJ36" s="15"/>
      <c r="TWK36" s="7"/>
      <c r="TWL36" s="8"/>
      <c r="TWN36" s="10"/>
      <c r="TWO36" s="11"/>
      <c r="TWP36" s="12"/>
      <c r="TWQ36" s="13"/>
      <c r="TWR36" s="14"/>
      <c r="TWS36" s="15"/>
      <c r="TWT36" s="7"/>
      <c r="TWU36" s="8"/>
      <c r="TWW36" s="10"/>
      <c r="TWX36" s="11"/>
      <c r="TWY36" s="12"/>
      <c r="TWZ36" s="13"/>
      <c r="TXA36" s="14"/>
      <c r="TXB36" s="15"/>
      <c r="TXC36" s="7"/>
      <c r="TXD36" s="8"/>
      <c r="TXF36" s="10"/>
      <c r="TXG36" s="11"/>
      <c r="TXH36" s="12"/>
      <c r="TXI36" s="13"/>
      <c r="TXJ36" s="14"/>
      <c r="TXK36" s="15"/>
      <c r="TXL36" s="7"/>
      <c r="TXM36" s="8"/>
      <c r="TXO36" s="10"/>
      <c r="TXP36" s="11"/>
      <c r="TXQ36" s="12"/>
      <c r="TXR36" s="13"/>
      <c r="TXS36" s="14"/>
      <c r="TXT36" s="15"/>
      <c r="TXU36" s="7"/>
      <c r="TXV36" s="8"/>
      <c r="TXX36" s="10"/>
      <c r="TXY36" s="11"/>
      <c r="TXZ36" s="12"/>
      <c r="TYA36" s="13"/>
      <c r="TYB36" s="14"/>
      <c r="TYC36" s="15"/>
      <c r="TYD36" s="7"/>
      <c r="TYE36" s="8"/>
      <c r="TYG36" s="10"/>
      <c r="TYH36" s="11"/>
      <c r="TYI36" s="12"/>
      <c r="TYJ36" s="13"/>
      <c r="TYK36" s="14"/>
      <c r="TYL36" s="15"/>
      <c r="TYM36" s="7"/>
      <c r="TYN36" s="8"/>
      <c r="TYP36" s="10"/>
      <c r="TYQ36" s="11"/>
      <c r="TYR36" s="12"/>
      <c r="TYS36" s="13"/>
      <c r="TYT36" s="14"/>
      <c r="TYU36" s="15"/>
      <c r="TYV36" s="7"/>
      <c r="TYW36" s="8"/>
      <c r="TYY36" s="10"/>
      <c r="TYZ36" s="11"/>
      <c r="TZA36" s="12"/>
      <c r="TZB36" s="13"/>
      <c r="TZC36" s="14"/>
      <c r="TZD36" s="15"/>
      <c r="TZE36" s="7"/>
      <c r="TZF36" s="8"/>
      <c r="TZH36" s="10"/>
      <c r="TZI36" s="11"/>
      <c r="TZJ36" s="12"/>
      <c r="TZK36" s="13"/>
      <c r="TZL36" s="14"/>
      <c r="TZM36" s="15"/>
      <c r="TZN36" s="7"/>
      <c r="TZO36" s="8"/>
      <c r="TZQ36" s="10"/>
      <c r="TZR36" s="11"/>
      <c r="TZS36" s="12"/>
      <c r="TZT36" s="13"/>
      <c r="TZU36" s="14"/>
      <c r="TZV36" s="15"/>
      <c r="TZW36" s="7"/>
      <c r="TZX36" s="8"/>
      <c r="TZZ36" s="10"/>
      <c r="UAA36" s="11"/>
      <c r="UAB36" s="12"/>
      <c r="UAC36" s="13"/>
      <c r="UAD36" s="14"/>
      <c r="UAE36" s="15"/>
      <c r="UAF36" s="7"/>
      <c r="UAG36" s="8"/>
      <c r="UAI36" s="10"/>
      <c r="UAJ36" s="11"/>
      <c r="UAK36" s="12"/>
      <c r="UAL36" s="13"/>
      <c r="UAM36" s="14"/>
      <c r="UAN36" s="15"/>
      <c r="UAO36" s="7"/>
      <c r="UAP36" s="8"/>
      <c r="UAR36" s="10"/>
      <c r="UAS36" s="11"/>
      <c r="UAT36" s="12"/>
      <c r="UAU36" s="13"/>
      <c r="UAV36" s="14"/>
      <c r="UAW36" s="15"/>
      <c r="UAX36" s="7"/>
      <c r="UAY36" s="8"/>
      <c r="UBA36" s="10"/>
      <c r="UBB36" s="11"/>
      <c r="UBC36" s="12"/>
      <c r="UBD36" s="13"/>
      <c r="UBE36" s="14"/>
      <c r="UBF36" s="15"/>
      <c r="UBG36" s="7"/>
      <c r="UBH36" s="8"/>
      <c r="UBJ36" s="10"/>
      <c r="UBK36" s="11"/>
      <c r="UBL36" s="12"/>
      <c r="UBM36" s="13"/>
      <c r="UBN36" s="14"/>
      <c r="UBO36" s="15"/>
      <c r="UBP36" s="7"/>
      <c r="UBQ36" s="8"/>
      <c r="UBS36" s="10"/>
      <c r="UBT36" s="11"/>
      <c r="UBU36" s="12"/>
      <c r="UBV36" s="13"/>
      <c r="UBW36" s="14"/>
      <c r="UBX36" s="15"/>
      <c r="UBY36" s="7"/>
      <c r="UBZ36" s="8"/>
      <c r="UCB36" s="10"/>
      <c r="UCC36" s="11"/>
      <c r="UCD36" s="12"/>
      <c r="UCE36" s="13"/>
      <c r="UCF36" s="14"/>
      <c r="UCG36" s="15"/>
      <c r="UCH36" s="7"/>
      <c r="UCI36" s="8"/>
      <c r="UCK36" s="10"/>
      <c r="UCL36" s="11"/>
      <c r="UCM36" s="12"/>
      <c r="UCN36" s="13"/>
      <c r="UCO36" s="14"/>
      <c r="UCP36" s="15"/>
      <c r="UCQ36" s="7"/>
      <c r="UCR36" s="8"/>
      <c r="UCT36" s="10"/>
      <c r="UCU36" s="11"/>
      <c r="UCV36" s="12"/>
      <c r="UCW36" s="13"/>
      <c r="UCX36" s="14"/>
      <c r="UCY36" s="15"/>
      <c r="UCZ36" s="7"/>
      <c r="UDA36" s="8"/>
      <c r="UDC36" s="10"/>
      <c r="UDD36" s="11"/>
      <c r="UDE36" s="12"/>
      <c r="UDF36" s="13"/>
      <c r="UDG36" s="14"/>
      <c r="UDH36" s="15"/>
      <c r="UDI36" s="7"/>
      <c r="UDJ36" s="8"/>
      <c r="UDL36" s="10"/>
      <c r="UDM36" s="11"/>
      <c r="UDN36" s="12"/>
      <c r="UDO36" s="13"/>
      <c r="UDP36" s="14"/>
      <c r="UDQ36" s="15"/>
      <c r="UDR36" s="7"/>
      <c r="UDS36" s="8"/>
      <c r="UDU36" s="10"/>
      <c r="UDV36" s="11"/>
      <c r="UDW36" s="12"/>
      <c r="UDX36" s="13"/>
      <c r="UDY36" s="14"/>
      <c r="UDZ36" s="15"/>
      <c r="UEA36" s="7"/>
      <c r="UEB36" s="8"/>
      <c r="UED36" s="10"/>
      <c r="UEE36" s="11"/>
      <c r="UEF36" s="12"/>
      <c r="UEG36" s="13"/>
      <c r="UEH36" s="14"/>
      <c r="UEI36" s="15"/>
      <c r="UEJ36" s="7"/>
      <c r="UEK36" s="8"/>
      <c r="UEM36" s="10"/>
      <c r="UEN36" s="11"/>
      <c r="UEO36" s="12"/>
      <c r="UEP36" s="13"/>
      <c r="UEQ36" s="14"/>
      <c r="UER36" s="15"/>
      <c r="UES36" s="7"/>
      <c r="UET36" s="8"/>
      <c r="UEV36" s="10"/>
      <c r="UEW36" s="11"/>
      <c r="UEX36" s="12"/>
      <c r="UEY36" s="13"/>
      <c r="UEZ36" s="14"/>
      <c r="UFA36" s="15"/>
      <c r="UFB36" s="7"/>
      <c r="UFC36" s="8"/>
      <c r="UFE36" s="10"/>
      <c r="UFF36" s="11"/>
      <c r="UFG36" s="12"/>
      <c r="UFH36" s="13"/>
      <c r="UFI36" s="14"/>
      <c r="UFJ36" s="15"/>
      <c r="UFK36" s="7"/>
      <c r="UFL36" s="8"/>
      <c r="UFN36" s="10"/>
      <c r="UFO36" s="11"/>
      <c r="UFP36" s="12"/>
      <c r="UFQ36" s="13"/>
      <c r="UFR36" s="14"/>
      <c r="UFS36" s="15"/>
      <c r="UFT36" s="7"/>
      <c r="UFU36" s="8"/>
      <c r="UFW36" s="10"/>
      <c r="UFX36" s="11"/>
      <c r="UFY36" s="12"/>
      <c r="UFZ36" s="13"/>
      <c r="UGA36" s="14"/>
      <c r="UGB36" s="15"/>
      <c r="UGC36" s="7"/>
      <c r="UGD36" s="8"/>
      <c r="UGF36" s="10"/>
      <c r="UGG36" s="11"/>
      <c r="UGH36" s="12"/>
      <c r="UGI36" s="13"/>
      <c r="UGJ36" s="14"/>
      <c r="UGK36" s="15"/>
      <c r="UGL36" s="7"/>
      <c r="UGM36" s="8"/>
      <c r="UGO36" s="10"/>
      <c r="UGP36" s="11"/>
      <c r="UGQ36" s="12"/>
      <c r="UGR36" s="13"/>
      <c r="UGS36" s="14"/>
      <c r="UGT36" s="15"/>
      <c r="UGU36" s="7"/>
      <c r="UGV36" s="8"/>
      <c r="UGX36" s="10"/>
      <c r="UGY36" s="11"/>
      <c r="UGZ36" s="12"/>
      <c r="UHA36" s="13"/>
      <c r="UHB36" s="14"/>
      <c r="UHC36" s="15"/>
      <c r="UHD36" s="7"/>
      <c r="UHE36" s="8"/>
      <c r="UHG36" s="10"/>
      <c r="UHH36" s="11"/>
      <c r="UHI36" s="12"/>
      <c r="UHJ36" s="13"/>
      <c r="UHK36" s="14"/>
      <c r="UHL36" s="15"/>
      <c r="UHM36" s="7"/>
      <c r="UHN36" s="8"/>
      <c r="UHP36" s="10"/>
      <c r="UHQ36" s="11"/>
      <c r="UHR36" s="12"/>
      <c r="UHS36" s="13"/>
      <c r="UHT36" s="14"/>
      <c r="UHU36" s="15"/>
      <c r="UHV36" s="7"/>
      <c r="UHW36" s="8"/>
      <c r="UHY36" s="10"/>
      <c r="UHZ36" s="11"/>
      <c r="UIA36" s="12"/>
      <c r="UIB36" s="13"/>
      <c r="UIC36" s="14"/>
      <c r="UID36" s="15"/>
      <c r="UIE36" s="7"/>
      <c r="UIF36" s="8"/>
      <c r="UIH36" s="10"/>
      <c r="UII36" s="11"/>
      <c r="UIJ36" s="12"/>
      <c r="UIK36" s="13"/>
      <c r="UIL36" s="14"/>
      <c r="UIM36" s="15"/>
      <c r="UIN36" s="7"/>
      <c r="UIO36" s="8"/>
      <c r="UIQ36" s="10"/>
      <c r="UIR36" s="11"/>
      <c r="UIS36" s="12"/>
      <c r="UIT36" s="13"/>
      <c r="UIU36" s="14"/>
      <c r="UIV36" s="15"/>
      <c r="UIW36" s="7"/>
      <c r="UIX36" s="8"/>
      <c r="UIZ36" s="10"/>
      <c r="UJA36" s="11"/>
      <c r="UJB36" s="12"/>
      <c r="UJC36" s="13"/>
      <c r="UJD36" s="14"/>
      <c r="UJE36" s="15"/>
      <c r="UJF36" s="7"/>
      <c r="UJG36" s="8"/>
      <c r="UJI36" s="10"/>
      <c r="UJJ36" s="11"/>
      <c r="UJK36" s="12"/>
      <c r="UJL36" s="13"/>
      <c r="UJM36" s="14"/>
      <c r="UJN36" s="15"/>
      <c r="UJO36" s="7"/>
      <c r="UJP36" s="8"/>
      <c r="UJR36" s="10"/>
      <c r="UJS36" s="11"/>
      <c r="UJT36" s="12"/>
      <c r="UJU36" s="13"/>
      <c r="UJV36" s="14"/>
      <c r="UJW36" s="15"/>
      <c r="UJX36" s="7"/>
      <c r="UJY36" s="8"/>
      <c r="UKA36" s="10"/>
      <c r="UKB36" s="11"/>
      <c r="UKC36" s="12"/>
      <c r="UKD36" s="13"/>
      <c r="UKE36" s="14"/>
      <c r="UKF36" s="15"/>
      <c r="UKG36" s="7"/>
      <c r="UKH36" s="8"/>
      <c r="UKJ36" s="10"/>
      <c r="UKK36" s="11"/>
      <c r="UKL36" s="12"/>
      <c r="UKM36" s="13"/>
      <c r="UKN36" s="14"/>
      <c r="UKO36" s="15"/>
      <c r="UKP36" s="7"/>
      <c r="UKQ36" s="8"/>
      <c r="UKS36" s="10"/>
      <c r="UKT36" s="11"/>
      <c r="UKU36" s="12"/>
      <c r="UKV36" s="13"/>
      <c r="UKW36" s="14"/>
      <c r="UKX36" s="15"/>
      <c r="UKY36" s="7"/>
      <c r="UKZ36" s="8"/>
      <c r="ULB36" s="10"/>
      <c r="ULC36" s="11"/>
      <c r="ULD36" s="12"/>
      <c r="ULE36" s="13"/>
      <c r="ULF36" s="14"/>
      <c r="ULG36" s="15"/>
      <c r="ULH36" s="7"/>
      <c r="ULI36" s="8"/>
      <c r="ULK36" s="10"/>
      <c r="ULL36" s="11"/>
      <c r="ULM36" s="12"/>
      <c r="ULN36" s="13"/>
      <c r="ULO36" s="14"/>
      <c r="ULP36" s="15"/>
      <c r="ULQ36" s="7"/>
      <c r="ULR36" s="8"/>
      <c r="ULT36" s="10"/>
      <c r="ULU36" s="11"/>
      <c r="ULV36" s="12"/>
      <c r="ULW36" s="13"/>
      <c r="ULX36" s="14"/>
      <c r="ULY36" s="15"/>
      <c r="ULZ36" s="7"/>
      <c r="UMA36" s="8"/>
      <c r="UMC36" s="10"/>
      <c r="UMD36" s="11"/>
      <c r="UME36" s="12"/>
      <c r="UMF36" s="13"/>
      <c r="UMG36" s="14"/>
      <c r="UMH36" s="15"/>
      <c r="UMI36" s="7"/>
      <c r="UMJ36" s="8"/>
      <c r="UML36" s="10"/>
      <c r="UMM36" s="11"/>
      <c r="UMN36" s="12"/>
      <c r="UMO36" s="13"/>
      <c r="UMP36" s="14"/>
      <c r="UMQ36" s="15"/>
      <c r="UMR36" s="7"/>
      <c r="UMS36" s="8"/>
      <c r="UMU36" s="10"/>
      <c r="UMV36" s="11"/>
      <c r="UMW36" s="12"/>
      <c r="UMX36" s="13"/>
      <c r="UMY36" s="14"/>
      <c r="UMZ36" s="15"/>
      <c r="UNA36" s="7"/>
      <c r="UNB36" s="8"/>
      <c r="UND36" s="10"/>
      <c r="UNE36" s="11"/>
      <c r="UNF36" s="12"/>
      <c r="UNG36" s="13"/>
      <c r="UNH36" s="14"/>
      <c r="UNI36" s="15"/>
      <c r="UNJ36" s="7"/>
      <c r="UNK36" s="8"/>
      <c r="UNM36" s="10"/>
      <c r="UNN36" s="11"/>
      <c r="UNO36" s="12"/>
      <c r="UNP36" s="13"/>
      <c r="UNQ36" s="14"/>
      <c r="UNR36" s="15"/>
      <c r="UNS36" s="7"/>
      <c r="UNT36" s="8"/>
      <c r="UNV36" s="10"/>
      <c r="UNW36" s="11"/>
      <c r="UNX36" s="12"/>
      <c r="UNY36" s="13"/>
      <c r="UNZ36" s="14"/>
      <c r="UOA36" s="15"/>
      <c r="UOB36" s="7"/>
      <c r="UOC36" s="8"/>
      <c r="UOE36" s="10"/>
      <c r="UOF36" s="11"/>
      <c r="UOG36" s="12"/>
      <c r="UOH36" s="13"/>
      <c r="UOI36" s="14"/>
      <c r="UOJ36" s="15"/>
      <c r="UOK36" s="7"/>
      <c r="UOL36" s="8"/>
      <c r="UON36" s="10"/>
      <c r="UOO36" s="11"/>
      <c r="UOP36" s="12"/>
      <c r="UOQ36" s="13"/>
      <c r="UOR36" s="14"/>
      <c r="UOS36" s="15"/>
      <c r="UOT36" s="7"/>
      <c r="UOU36" s="8"/>
      <c r="UOW36" s="10"/>
      <c r="UOX36" s="11"/>
      <c r="UOY36" s="12"/>
      <c r="UOZ36" s="13"/>
      <c r="UPA36" s="14"/>
      <c r="UPB36" s="15"/>
      <c r="UPC36" s="7"/>
      <c r="UPD36" s="8"/>
      <c r="UPF36" s="10"/>
      <c r="UPG36" s="11"/>
      <c r="UPH36" s="12"/>
      <c r="UPI36" s="13"/>
      <c r="UPJ36" s="14"/>
      <c r="UPK36" s="15"/>
      <c r="UPL36" s="7"/>
      <c r="UPM36" s="8"/>
      <c r="UPO36" s="10"/>
      <c r="UPP36" s="11"/>
      <c r="UPQ36" s="12"/>
      <c r="UPR36" s="13"/>
      <c r="UPS36" s="14"/>
      <c r="UPT36" s="15"/>
      <c r="UPU36" s="7"/>
      <c r="UPV36" s="8"/>
      <c r="UPX36" s="10"/>
      <c r="UPY36" s="11"/>
      <c r="UPZ36" s="12"/>
      <c r="UQA36" s="13"/>
      <c r="UQB36" s="14"/>
      <c r="UQC36" s="15"/>
      <c r="UQD36" s="7"/>
      <c r="UQE36" s="8"/>
      <c r="UQG36" s="10"/>
      <c r="UQH36" s="11"/>
      <c r="UQI36" s="12"/>
      <c r="UQJ36" s="13"/>
      <c r="UQK36" s="14"/>
      <c r="UQL36" s="15"/>
      <c r="UQM36" s="7"/>
      <c r="UQN36" s="8"/>
      <c r="UQP36" s="10"/>
      <c r="UQQ36" s="11"/>
      <c r="UQR36" s="12"/>
      <c r="UQS36" s="13"/>
      <c r="UQT36" s="14"/>
      <c r="UQU36" s="15"/>
      <c r="UQV36" s="7"/>
      <c r="UQW36" s="8"/>
      <c r="UQY36" s="10"/>
      <c r="UQZ36" s="11"/>
      <c r="URA36" s="12"/>
      <c r="URB36" s="13"/>
      <c r="URC36" s="14"/>
      <c r="URD36" s="15"/>
      <c r="URE36" s="7"/>
      <c r="URF36" s="8"/>
      <c r="URH36" s="10"/>
      <c r="URI36" s="11"/>
      <c r="URJ36" s="12"/>
      <c r="URK36" s="13"/>
      <c r="URL36" s="14"/>
      <c r="URM36" s="15"/>
      <c r="URN36" s="7"/>
      <c r="URO36" s="8"/>
      <c r="URQ36" s="10"/>
      <c r="URR36" s="11"/>
      <c r="URS36" s="12"/>
      <c r="URT36" s="13"/>
      <c r="URU36" s="14"/>
      <c r="URV36" s="15"/>
      <c r="URW36" s="7"/>
      <c r="URX36" s="8"/>
      <c r="URZ36" s="10"/>
      <c r="USA36" s="11"/>
      <c r="USB36" s="12"/>
      <c r="USC36" s="13"/>
      <c r="USD36" s="14"/>
      <c r="USE36" s="15"/>
      <c r="USF36" s="7"/>
      <c r="USG36" s="8"/>
      <c r="USI36" s="10"/>
      <c r="USJ36" s="11"/>
      <c r="USK36" s="12"/>
      <c r="USL36" s="13"/>
      <c r="USM36" s="14"/>
      <c r="USN36" s="15"/>
      <c r="USO36" s="7"/>
      <c r="USP36" s="8"/>
      <c r="USR36" s="10"/>
      <c r="USS36" s="11"/>
      <c r="UST36" s="12"/>
      <c r="USU36" s="13"/>
      <c r="USV36" s="14"/>
      <c r="USW36" s="15"/>
      <c r="USX36" s="7"/>
      <c r="USY36" s="8"/>
      <c r="UTA36" s="10"/>
      <c r="UTB36" s="11"/>
      <c r="UTC36" s="12"/>
      <c r="UTD36" s="13"/>
      <c r="UTE36" s="14"/>
      <c r="UTF36" s="15"/>
      <c r="UTG36" s="7"/>
      <c r="UTH36" s="8"/>
      <c r="UTJ36" s="10"/>
      <c r="UTK36" s="11"/>
      <c r="UTL36" s="12"/>
      <c r="UTM36" s="13"/>
      <c r="UTN36" s="14"/>
      <c r="UTO36" s="15"/>
      <c r="UTP36" s="7"/>
      <c r="UTQ36" s="8"/>
      <c r="UTS36" s="10"/>
      <c r="UTT36" s="11"/>
      <c r="UTU36" s="12"/>
      <c r="UTV36" s="13"/>
      <c r="UTW36" s="14"/>
      <c r="UTX36" s="15"/>
      <c r="UTY36" s="7"/>
      <c r="UTZ36" s="8"/>
      <c r="UUB36" s="10"/>
      <c r="UUC36" s="11"/>
      <c r="UUD36" s="12"/>
      <c r="UUE36" s="13"/>
      <c r="UUF36" s="14"/>
      <c r="UUG36" s="15"/>
      <c r="UUH36" s="7"/>
      <c r="UUI36" s="8"/>
      <c r="UUK36" s="10"/>
      <c r="UUL36" s="11"/>
      <c r="UUM36" s="12"/>
      <c r="UUN36" s="13"/>
      <c r="UUO36" s="14"/>
      <c r="UUP36" s="15"/>
      <c r="UUQ36" s="7"/>
      <c r="UUR36" s="8"/>
      <c r="UUT36" s="10"/>
      <c r="UUU36" s="11"/>
      <c r="UUV36" s="12"/>
      <c r="UUW36" s="13"/>
      <c r="UUX36" s="14"/>
      <c r="UUY36" s="15"/>
      <c r="UUZ36" s="7"/>
      <c r="UVA36" s="8"/>
      <c r="UVC36" s="10"/>
      <c r="UVD36" s="11"/>
      <c r="UVE36" s="12"/>
      <c r="UVF36" s="13"/>
      <c r="UVG36" s="14"/>
      <c r="UVH36" s="15"/>
      <c r="UVI36" s="7"/>
      <c r="UVJ36" s="8"/>
      <c r="UVL36" s="10"/>
      <c r="UVM36" s="11"/>
      <c r="UVN36" s="12"/>
      <c r="UVO36" s="13"/>
      <c r="UVP36" s="14"/>
      <c r="UVQ36" s="15"/>
      <c r="UVR36" s="7"/>
      <c r="UVS36" s="8"/>
      <c r="UVU36" s="10"/>
      <c r="UVV36" s="11"/>
      <c r="UVW36" s="12"/>
      <c r="UVX36" s="13"/>
      <c r="UVY36" s="14"/>
      <c r="UVZ36" s="15"/>
      <c r="UWA36" s="7"/>
      <c r="UWB36" s="8"/>
      <c r="UWD36" s="10"/>
      <c r="UWE36" s="11"/>
      <c r="UWF36" s="12"/>
      <c r="UWG36" s="13"/>
      <c r="UWH36" s="14"/>
      <c r="UWI36" s="15"/>
      <c r="UWJ36" s="7"/>
      <c r="UWK36" s="8"/>
      <c r="UWM36" s="10"/>
      <c r="UWN36" s="11"/>
      <c r="UWO36" s="12"/>
      <c r="UWP36" s="13"/>
      <c r="UWQ36" s="14"/>
      <c r="UWR36" s="15"/>
      <c r="UWS36" s="7"/>
      <c r="UWT36" s="8"/>
      <c r="UWV36" s="10"/>
      <c r="UWW36" s="11"/>
      <c r="UWX36" s="12"/>
      <c r="UWY36" s="13"/>
      <c r="UWZ36" s="14"/>
      <c r="UXA36" s="15"/>
      <c r="UXB36" s="7"/>
      <c r="UXC36" s="8"/>
      <c r="UXE36" s="10"/>
      <c r="UXF36" s="11"/>
      <c r="UXG36" s="12"/>
      <c r="UXH36" s="13"/>
      <c r="UXI36" s="14"/>
      <c r="UXJ36" s="15"/>
      <c r="UXK36" s="7"/>
      <c r="UXL36" s="8"/>
      <c r="UXN36" s="10"/>
      <c r="UXO36" s="11"/>
      <c r="UXP36" s="12"/>
      <c r="UXQ36" s="13"/>
      <c r="UXR36" s="14"/>
      <c r="UXS36" s="15"/>
      <c r="UXT36" s="7"/>
      <c r="UXU36" s="8"/>
      <c r="UXW36" s="10"/>
      <c r="UXX36" s="11"/>
      <c r="UXY36" s="12"/>
      <c r="UXZ36" s="13"/>
      <c r="UYA36" s="14"/>
      <c r="UYB36" s="15"/>
      <c r="UYC36" s="7"/>
      <c r="UYD36" s="8"/>
      <c r="UYF36" s="10"/>
      <c r="UYG36" s="11"/>
      <c r="UYH36" s="12"/>
      <c r="UYI36" s="13"/>
      <c r="UYJ36" s="14"/>
      <c r="UYK36" s="15"/>
      <c r="UYL36" s="7"/>
      <c r="UYM36" s="8"/>
      <c r="UYO36" s="10"/>
      <c r="UYP36" s="11"/>
      <c r="UYQ36" s="12"/>
      <c r="UYR36" s="13"/>
      <c r="UYS36" s="14"/>
      <c r="UYT36" s="15"/>
      <c r="UYU36" s="7"/>
      <c r="UYV36" s="8"/>
      <c r="UYX36" s="10"/>
      <c r="UYY36" s="11"/>
      <c r="UYZ36" s="12"/>
      <c r="UZA36" s="13"/>
      <c r="UZB36" s="14"/>
      <c r="UZC36" s="15"/>
      <c r="UZD36" s="7"/>
      <c r="UZE36" s="8"/>
      <c r="UZG36" s="10"/>
      <c r="UZH36" s="11"/>
      <c r="UZI36" s="12"/>
      <c r="UZJ36" s="13"/>
      <c r="UZK36" s="14"/>
      <c r="UZL36" s="15"/>
      <c r="UZM36" s="7"/>
      <c r="UZN36" s="8"/>
      <c r="UZP36" s="10"/>
      <c r="UZQ36" s="11"/>
      <c r="UZR36" s="12"/>
      <c r="UZS36" s="13"/>
      <c r="UZT36" s="14"/>
      <c r="UZU36" s="15"/>
      <c r="UZV36" s="7"/>
      <c r="UZW36" s="8"/>
      <c r="UZY36" s="10"/>
      <c r="UZZ36" s="11"/>
      <c r="VAA36" s="12"/>
      <c r="VAB36" s="13"/>
      <c r="VAC36" s="14"/>
      <c r="VAD36" s="15"/>
      <c r="VAE36" s="7"/>
      <c r="VAF36" s="8"/>
      <c r="VAH36" s="10"/>
      <c r="VAI36" s="11"/>
      <c r="VAJ36" s="12"/>
      <c r="VAK36" s="13"/>
      <c r="VAL36" s="14"/>
      <c r="VAM36" s="15"/>
      <c r="VAN36" s="7"/>
      <c r="VAO36" s="8"/>
      <c r="VAQ36" s="10"/>
      <c r="VAR36" s="11"/>
      <c r="VAS36" s="12"/>
      <c r="VAT36" s="13"/>
      <c r="VAU36" s="14"/>
      <c r="VAV36" s="15"/>
      <c r="VAW36" s="7"/>
      <c r="VAX36" s="8"/>
      <c r="VAZ36" s="10"/>
      <c r="VBA36" s="11"/>
      <c r="VBB36" s="12"/>
      <c r="VBC36" s="13"/>
      <c r="VBD36" s="14"/>
      <c r="VBE36" s="15"/>
      <c r="VBF36" s="7"/>
      <c r="VBG36" s="8"/>
      <c r="VBI36" s="10"/>
      <c r="VBJ36" s="11"/>
      <c r="VBK36" s="12"/>
      <c r="VBL36" s="13"/>
      <c r="VBM36" s="14"/>
      <c r="VBN36" s="15"/>
      <c r="VBO36" s="7"/>
      <c r="VBP36" s="8"/>
      <c r="VBR36" s="10"/>
      <c r="VBS36" s="11"/>
      <c r="VBT36" s="12"/>
      <c r="VBU36" s="13"/>
      <c r="VBV36" s="14"/>
      <c r="VBW36" s="15"/>
      <c r="VBX36" s="7"/>
      <c r="VBY36" s="8"/>
      <c r="VCA36" s="10"/>
      <c r="VCB36" s="11"/>
      <c r="VCC36" s="12"/>
      <c r="VCD36" s="13"/>
      <c r="VCE36" s="14"/>
      <c r="VCF36" s="15"/>
      <c r="VCG36" s="7"/>
      <c r="VCH36" s="8"/>
      <c r="VCJ36" s="10"/>
      <c r="VCK36" s="11"/>
      <c r="VCL36" s="12"/>
      <c r="VCM36" s="13"/>
      <c r="VCN36" s="14"/>
      <c r="VCO36" s="15"/>
      <c r="VCP36" s="7"/>
      <c r="VCQ36" s="8"/>
      <c r="VCS36" s="10"/>
      <c r="VCT36" s="11"/>
      <c r="VCU36" s="12"/>
      <c r="VCV36" s="13"/>
      <c r="VCW36" s="14"/>
      <c r="VCX36" s="15"/>
      <c r="VCY36" s="7"/>
      <c r="VCZ36" s="8"/>
      <c r="VDB36" s="10"/>
      <c r="VDC36" s="11"/>
      <c r="VDD36" s="12"/>
      <c r="VDE36" s="13"/>
      <c r="VDF36" s="14"/>
      <c r="VDG36" s="15"/>
      <c r="VDH36" s="7"/>
      <c r="VDI36" s="8"/>
      <c r="VDK36" s="10"/>
      <c r="VDL36" s="11"/>
      <c r="VDM36" s="12"/>
      <c r="VDN36" s="13"/>
      <c r="VDO36" s="14"/>
      <c r="VDP36" s="15"/>
      <c r="VDQ36" s="7"/>
      <c r="VDR36" s="8"/>
      <c r="VDT36" s="10"/>
      <c r="VDU36" s="11"/>
      <c r="VDV36" s="12"/>
      <c r="VDW36" s="13"/>
      <c r="VDX36" s="14"/>
      <c r="VDY36" s="15"/>
      <c r="VDZ36" s="7"/>
      <c r="VEA36" s="8"/>
      <c r="VEC36" s="10"/>
      <c r="VED36" s="11"/>
      <c r="VEE36" s="12"/>
      <c r="VEF36" s="13"/>
      <c r="VEG36" s="14"/>
      <c r="VEH36" s="15"/>
      <c r="VEI36" s="7"/>
      <c r="VEJ36" s="8"/>
      <c r="VEL36" s="10"/>
      <c r="VEM36" s="11"/>
      <c r="VEN36" s="12"/>
      <c r="VEO36" s="13"/>
      <c r="VEP36" s="14"/>
      <c r="VEQ36" s="15"/>
      <c r="VER36" s="7"/>
      <c r="VES36" s="8"/>
      <c r="VEU36" s="10"/>
      <c r="VEV36" s="11"/>
      <c r="VEW36" s="12"/>
      <c r="VEX36" s="13"/>
      <c r="VEY36" s="14"/>
      <c r="VEZ36" s="15"/>
      <c r="VFA36" s="7"/>
      <c r="VFB36" s="8"/>
      <c r="VFD36" s="10"/>
      <c r="VFE36" s="11"/>
      <c r="VFF36" s="12"/>
      <c r="VFG36" s="13"/>
      <c r="VFH36" s="14"/>
      <c r="VFI36" s="15"/>
      <c r="VFJ36" s="7"/>
      <c r="VFK36" s="8"/>
      <c r="VFM36" s="10"/>
      <c r="VFN36" s="11"/>
      <c r="VFO36" s="12"/>
      <c r="VFP36" s="13"/>
      <c r="VFQ36" s="14"/>
      <c r="VFR36" s="15"/>
      <c r="VFS36" s="7"/>
      <c r="VFT36" s="8"/>
      <c r="VFV36" s="10"/>
      <c r="VFW36" s="11"/>
      <c r="VFX36" s="12"/>
      <c r="VFY36" s="13"/>
      <c r="VFZ36" s="14"/>
      <c r="VGA36" s="15"/>
      <c r="VGB36" s="7"/>
      <c r="VGC36" s="8"/>
      <c r="VGE36" s="10"/>
      <c r="VGF36" s="11"/>
      <c r="VGG36" s="12"/>
      <c r="VGH36" s="13"/>
      <c r="VGI36" s="14"/>
      <c r="VGJ36" s="15"/>
      <c r="VGK36" s="7"/>
      <c r="VGL36" s="8"/>
      <c r="VGN36" s="10"/>
      <c r="VGO36" s="11"/>
      <c r="VGP36" s="12"/>
      <c r="VGQ36" s="13"/>
      <c r="VGR36" s="14"/>
      <c r="VGS36" s="15"/>
      <c r="VGT36" s="7"/>
      <c r="VGU36" s="8"/>
      <c r="VGW36" s="10"/>
      <c r="VGX36" s="11"/>
      <c r="VGY36" s="12"/>
      <c r="VGZ36" s="13"/>
      <c r="VHA36" s="14"/>
      <c r="VHB36" s="15"/>
      <c r="VHC36" s="7"/>
      <c r="VHD36" s="8"/>
      <c r="VHF36" s="10"/>
      <c r="VHG36" s="11"/>
      <c r="VHH36" s="12"/>
      <c r="VHI36" s="13"/>
      <c r="VHJ36" s="14"/>
      <c r="VHK36" s="15"/>
      <c r="VHL36" s="7"/>
      <c r="VHM36" s="8"/>
      <c r="VHO36" s="10"/>
      <c r="VHP36" s="11"/>
      <c r="VHQ36" s="12"/>
      <c r="VHR36" s="13"/>
      <c r="VHS36" s="14"/>
      <c r="VHT36" s="15"/>
      <c r="VHU36" s="7"/>
      <c r="VHV36" s="8"/>
      <c r="VHX36" s="10"/>
      <c r="VHY36" s="11"/>
      <c r="VHZ36" s="12"/>
      <c r="VIA36" s="13"/>
      <c r="VIB36" s="14"/>
      <c r="VIC36" s="15"/>
      <c r="VID36" s="7"/>
      <c r="VIE36" s="8"/>
      <c r="VIG36" s="10"/>
      <c r="VIH36" s="11"/>
      <c r="VII36" s="12"/>
      <c r="VIJ36" s="13"/>
      <c r="VIK36" s="14"/>
      <c r="VIL36" s="15"/>
      <c r="VIM36" s="7"/>
      <c r="VIN36" s="8"/>
      <c r="VIP36" s="10"/>
      <c r="VIQ36" s="11"/>
      <c r="VIR36" s="12"/>
      <c r="VIS36" s="13"/>
      <c r="VIT36" s="14"/>
      <c r="VIU36" s="15"/>
      <c r="VIV36" s="7"/>
      <c r="VIW36" s="8"/>
      <c r="VIY36" s="10"/>
      <c r="VIZ36" s="11"/>
      <c r="VJA36" s="12"/>
      <c r="VJB36" s="13"/>
      <c r="VJC36" s="14"/>
      <c r="VJD36" s="15"/>
      <c r="VJE36" s="7"/>
      <c r="VJF36" s="8"/>
      <c r="VJH36" s="10"/>
      <c r="VJI36" s="11"/>
      <c r="VJJ36" s="12"/>
      <c r="VJK36" s="13"/>
      <c r="VJL36" s="14"/>
      <c r="VJM36" s="15"/>
      <c r="VJN36" s="7"/>
      <c r="VJO36" s="8"/>
      <c r="VJQ36" s="10"/>
      <c r="VJR36" s="11"/>
      <c r="VJS36" s="12"/>
      <c r="VJT36" s="13"/>
      <c r="VJU36" s="14"/>
      <c r="VJV36" s="15"/>
      <c r="VJW36" s="7"/>
      <c r="VJX36" s="8"/>
      <c r="VJZ36" s="10"/>
      <c r="VKA36" s="11"/>
      <c r="VKB36" s="12"/>
      <c r="VKC36" s="13"/>
      <c r="VKD36" s="14"/>
      <c r="VKE36" s="15"/>
      <c r="VKF36" s="7"/>
      <c r="VKG36" s="8"/>
      <c r="VKI36" s="10"/>
      <c r="VKJ36" s="11"/>
      <c r="VKK36" s="12"/>
      <c r="VKL36" s="13"/>
      <c r="VKM36" s="14"/>
      <c r="VKN36" s="15"/>
      <c r="VKO36" s="7"/>
      <c r="VKP36" s="8"/>
      <c r="VKR36" s="10"/>
      <c r="VKS36" s="11"/>
      <c r="VKT36" s="12"/>
      <c r="VKU36" s="13"/>
      <c r="VKV36" s="14"/>
      <c r="VKW36" s="15"/>
      <c r="VKX36" s="7"/>
      <c r="VKY36" s="8"/>
      <c r="VLA36" s="10"/>
      <c r="VLB36" s="11"/>
      <c r="VLC36" s="12"/>
      <c r="VLD36" s="13"/>
      <c r="VLE36" s="14"/>
      <c r="VLF36" s="15"/>
      <c r="VLG36" s="7"/>
      <c r="VLH36" s="8"/>
      <c r="VLJ36" s="10"/>
      <c r="VLK36" s="11"/>
      <c r="VLL36" s="12"/>
      <c r="VLM36" s="13"/>
      <c r="VLN36" s="14"/>
      <c r="VLO36" s="15"/>
      <c r="VLP36" s="7"/>
      <c r="VLQ36" s="8"/>
      <c r="VLS36" s="10"/>
      <c r="VLT36" s="11"/>
      <c r="VLU36" s="12"/>
      <c r="VLV36" s="13"/>
      <c r="VLW36" s="14"/>
      <c r="VLX36" s="15"/>
      <c r="VLY36" s="7"/>
      <c r="VLZ36" s="8"/>
      <c r="VMB36" s="10"/>
      <c r="VMC36" s="11"/>
      <c r="VMD36" s="12"/>
      <c r="VME36" s="13"/>
      <c r="VMF36" s="14"/>
      <c r="VMG36" s="15"/>
      <c r="VMH36" s="7"/>
      <c r="VMI36" s="8"/>
      <c r="VMK36" s="10"/>
      <c r="VML36" s="11"/>
      <c r="VMM36" s="12"/>
      <c r="VMN36" s="13"/>
      <c r="VMO36" s="14"/>
      <c r="VMP36" s="15"/>
      <c r="VMQ36" s="7"/>
      <c r="VMR36" s="8"/>
      <c r="VMT36" s="10"/>
      <c r="VMU36" s="11"/>
      <c r="VMV36" s="12"/>
      <c r="VMW36" s="13"/>
      <c r="VMX36" s="14"/>
      <c r="VMY36" s="15"/>
      <c r="VMZ36" s="7"/>
      <c r="VNA36" s="8"/>
      <c r="VNC36" s="10"/>
      <c r="VND36" s="11"/>
      <c r="VNE36" s="12"/>
      <c r="VNF36" s="13"/>
      <c r="VNG36" s="14"/>
      <c r="VNH36" s="15"/>
      <c r="VNI36" s="7"/>
      <c r="VNJ36" s="8"/>
      <c r="VNL36" s="10"/>
      <c r="VNM36" s="11"/>
      <c r="VNN36" s="12"/>
      <c r="VNO36" s="13"/>
      <c r="VNP36" s="14"/>
      <c r="VNQ36" s="15"/>
      <c r="VNR36" s="7"/>
      <c r="VNS36" s="8"/>
      <c r="VNU36" s="10"/>
      <c r="VNV36" s="11"/>
      <c r="VNW36" s="12"/>
      <c r="VNX36" s="13"/>
      <c r="VNY36" s="14"/>
      <c r="VNZ36" s="15"/>
      <c r="VOA36" s="7"/>
      <c r="VOB36" s="8"/>
      <c r="VOD36" s="10"/>
      <c r="VOE36" s="11"/>
      <c r="VOF36" s="12"/>
      <c r="VOG36" s="13"/>
      <c r="VOH36" s="14"/>
      <c r="VOI36" s="15"/>
      <c r="VOJ36" s="7"/>
      <c r="VOK36" s="8"/>
      <c r="VOM36" s="10"/>
      <c r="VON36" s="11"/>
      <c r="VOO36" s="12"/>
      <c r="VOP36" s="13"/>
      <c r="VOQ36" s="14"/>
      <c r="VOR36" s="15"/>
      <c r="VOS36" s="7"/>
      <c r="VOT36" s="8"/>
      <c r="VOV36" s="10"/>
      <c r="VOW36" s="11"/>
      <c r="VOX36" s="12"/>
      <c r="VOY36" s="13"/>
      <c r="VOZ36" s="14"/>
      <c r="VPA36" s="15"/>
      <c r="VPB36" s="7"/>
      <c r="VPC36" s="8"/>
      <c r="VPE36" s="10"/>
      <c r="VPF36" s="11"/>
      <c r="VPG36" s="12"/>
      <c r="VPH36" s="13"/>
      <c r="VPI36" s="14"/>
      <c r="VPJ36" s="15"/>
      <c r="VPK36" s="7"/>
      <c r="VPL36" s="8"/>
      <c r="VPN36" s="10"/>
      <c r="VPO36" s="11"/>
      <c r="VPP36" s="12"/>
      <c r="VPQ36" s="13"/>
      <c r="VPR36" s="14"/>
      <c r="VPS36" s="15"/>
      <c r="VPT36" s="7"/>
      <c r="VPU36" s="8"/>
      <c r="VPW36" s="10"/>
      <c r="VPX36" s="11"/>
      <c r="VPY36" s="12"/>
      <c r="VPZ36" s="13"/>
      <c r="VQA36" s="14"/>
      <c r="VQB36" s="15"/>
      <c r="VQC36" s="7"/>
      <c r="VQD36" s="8"/>
      <c r="VQF36" s="10"/>
      <c r="VQG36" s="11"/>
      <c r="VQH36" s="12"/>
      <c r="VQI36" s="13"/>
      <c r="VQJ36" s="14"/>
      <c r="VQK36" s="15"/>
      <c r="VQL36" s="7"/>
      <c r="VQM36" s="8"/>
      <c r="VQO36" s="10"/>
      <c r="VQP36" s="11"/>
      <c r="VQQ36" s="12"/>
      <c r="VQR36" s="13"/>
      <c r="VQS36" s="14"/>
      <c r="VQT36" s="15"/>
      <c r="VQU36" s="7"/>
      <c r="VQV36" s="8"/>
      <c r="VQX36" s="10"/>
      <c r="VQY36" s="11"/>
      <c r="VQZ36" s="12"/>
      <c r="VRA36" s="13"/>
      <c r="VRB36" s="14"/>
      <c r="VRC36" s="15"/>
      <c r="VRD36" s="7"/>
      <c r="VRE36" s="8"/>
      <c r="VRG36" s="10"/>
      <c r="VRH36" s="11"/>
      <c r="VRI36" s="12"/>
      <c r="VRJ36" s="13"/>
      <c r="VRK36" s="14"/>
      <c r="VRL36" s="15"/>
      <c r="VRM36" s="7"/>
      <c r="VRN36" s="8"/>
      <c r="VRP36" s="10"/>
      <c r="VRQ36" s="11"/>
      <c r="VRR36" s="12"/>
      <c r="VRS36" s="13"/>
      <c r="VRT36" s="14"/>
      <c r="VRU36" s="15"/>
      <c r="VRV36" s="7"/>
      <c r="VRW36" s="8"/>
      <c r="VRY36" s="10"/>
      <c r="VRZ36" s="11"/>
      <c r="VSA36" s="12"/>
      <c r="VSB36" s="13"/>
      <c r="VSC36" s="14"/>
      <c r="VSD36" s="15"/>
      <c r="VSE36" s="7"/>
      <c r="VSF36" s="8"/>
      <c r="VSH36" s="10"/>
      <c r="VSI36" s="11"/>
      <c r="VSJ36" s="12"/>
      <c r="VSK36" s="13"/>
      <c r="VSL36" s="14"/>
      <c r="VSM36" s="15"/>
      <c r="VSN36" s="7"/>
      <c r="VSO36" s="8"/>
      <c r="VSQ36" s="10"/>
      <c r="VSR36" s="11"/>
      <c r="VSS36" s="12"/>
      <c r="VST36" s="13"/>
      <c r="VSU36" s="14"/>
      <c r="VSV36" s="15"/>
      <c r="VSW36" s="7"/>
      <c r="VSX36" s="8"/>
      <c r="VSZ36" s="10"/>
      <c r="VTA36" s="11"/>
      <c r="VTB36" s="12"/>
      <c r="VTC36" s="13"/>
      <c r="VTD36" s="14"/>
      <c r="VTE36" s="15"/>
      <c r="VTF36" s="7"/>
      <c r="VTG36" s="8"/>
      <c r="VTI36" s="10"/>
      <c r="VTJ36" s="11"/>
      <c r="VTK36" s="12"/>
      <c r="VTL36" s="13"/>
      <c r="VTM36" s="14"/>
      <c r="VTN36" s="15"/>
      <c r="VTO36" s="7"/>
      <c r="VTP36" s="8"/>
      <c r="VTR36" s="10"/>
      <c r="VTS36" s="11"/>
      <c r="VTT36" s="12"/>
      <c r="VTU36" s="13"/>
      <c r="VTV36" s="14"/>
      <c r="VTW36" s="15"/>
      <c r="VTX36" s="7"/>
      <c r="VTY36" s="8"/>
      <c r="VUA36" s="10"/>
      <c r="VUB36" s="11"/>
      <c r="VUC36" s="12"/>
      <c r="VUD36" s="13"/>
      <c r="VUE36" s="14"/>
      <c r="VUF36" s="15"/>
      <c r="VUG36" s="7"/>
      <c r="VUH36" s="8"/>
      <c r="VUJ36" s="10"/>
      <c r="VUK36" s="11"/>
      <c r="VUL36" s="12"/>
      <c r="VUM36" s="13"/>
      <c r="VUN36" s="14"/>
      <c r="VUO36" s="15"/>
      <c r="VUP36" s="7"/>
      <c r="VUQ36" s="8"/>
      <c r="VUS36" s="10"/>
      <c r="VUT36" s="11"/>
      <c r="VUU36" s="12"/>
      <c r="VUV36" s="13"/>
      <c r="VUW36" s="14"/>
      <c r="VUX36" s="15"/>
      <c r="VUY36" s="7"/>
      <c r="VUZ36" s="8"/>
      <c r="VVB36" s="10"/>
      <c r="VVC36" s="11"/>
      <c r="VVD36" s="12"/>
      <c r="VVE36" s="13"/>
      <c r="VVF36" s="14"/>
      <c r="VVG36" s="15"/>
      <c r="VVH36" s="7"/>
      <c r="VVI36" s="8"/>
      <c r="VVK36" s="10"/>
      <c r="VVL36" s="11"/>
      <c r="VVM36" s="12"/>
      <c r="VVN36" s="13"/>
      <c r="VVO36" s="14"/>
      <c r="VVP36" s="15"/>
      <c r="VVQ36" s="7"/>
      <c r="VVR36" s="8"/>
      <c r="VVT36" s="10"/>
      <c r="VVU36" s="11"/>
      <c r="VVV36" s="12"/>
      <c r="VVW36" s="13"/>
      <c r="VVX36" s="14"/>
      <c r="VVY36" s="15"/>
      <c r="VVZ36" s="7"/>
      <c r="VWA36" s="8"/>
      <c r="VWC36" s="10"/>
      <c r="VWD36" s="11"/>
      <c r="VWE36" s="12"/>
      <c r="VWF36" s="13"/>
      <c r="VWG36" s="14"/>
      <c r="VWH36" s="15"/>
      <c r="VWI36" s="7"/>
      <c r="VWJ36" s="8"/>
      <c r="VWL36" s="10"/>
      <c r="VWM36" s="11"/>
      <c r="VWN36" s="12"/>
      <c r="VWO36" s="13"/>
      <c r="VWP36" s="14"/>
      <c r="VWQ36" s="15"/>
      <c r="VWR36" s="7"/>
      <c r="VWS36" s="8"/>
      <c r="VWU36" s="10"/>
      <c r="VWV36" s="11"/>
      <c r="VWW36" s="12"/>
      <c r="VWX36" s="13"/>
      <c r="VWY36" s="14"/>
      <c r="VWZ36" s="15"/>
      <c r="VXA36" s="7"/>
      <c r="VXB36" s="8"/>
      <c r="VXD36" s="10"/>
      <c r="VXE36" s="11"/>
      <c r="VXF36" s="12"/>
      <c r="VXG36" s="13"/>
      <c r="VXH36" s="14"/>
      <c r="VXI36" s="15"/>
      <c r="VXJ36" s="7"/>
      <c r="VXK36" s="8"/>
      <c r="VXM36" s="10"/>
      <c r="VXN36" s="11"/>
      <c r="VXO36" s="12"/>
      <c r="VXP36" s="13"/>
      <c r="VXQ36" s="14"/>
      <c r="VXR36" s="15"/>
      <c r="VXS36" s="7"/>
      <c r="VXT36" s="8"/>
      <c r="VXV36" s="10"/>
      <c r="VXW36" s="11"/>
      <c r="VXX36" s="12"/>
      <c r="VXY36" s="13"/>
      <c r="VXZ36" s="14"/>
      <c r="VYA36" s="15"/>
      <c r="VYB36" s="7"/>
      <c r="VYC36" s="8"/>
      <c r="VYE36" s="10"/>
      <c r="VYF36" s="11"/>
      <c r="VYG36" s="12"/>
      <c r="VYH36" s="13"/>
      <c r="VYI36" s="14"/>
      <c r="VYJ36" s="15"/>
      <c r="VYK36" s="7"/>
      <c r="VYL36" s="8"/>
      <c r="VYN36" s="10"/>
      <c r="VYO36" s="11"/>
      <c r="VYP36" s="12"/>
      <c r="VYQ36" s="13"/>
      <c r="VYR36" s="14"/>
      <c r="VYS36" s="15"/>
      <c r="VYT36" s="7"/>
      <c r="VYU36" s="8"/>
      <c r="VYW36" s="10"/>
      <c r="VYX36" s="11"/>
      <c r="VYY36" s="12"/>
      <c r="VYZ36" s="13"/>
      <c r="VZA36" s="14"/>
      <c r="VZB36" s="15"/>
      <c r="VZC36" s="7"/>
      <c r="VZD36" s="8"/>
      <c r="VZF36" s="10"/>
      <c r="VZG36" s="11"/>
      <c r="VZH36" s="12"/>
      <c r="VZI36" s="13"/>
      <c r="VZJ36" s="14"/>
      <c r="VZK36" s="15"/>
      <c r="VZL36" s="7"/>
      <c r="VZM36" s="8"/>
      <c r="VZO36" s="10"/>
      <c r="VZP36" s="11"/>
      <c r="VZQ36" s="12"/>
      <c r="VZR36" s="13"/>
      <c r="VZS36" s="14"/>
      <c r="VZT36" s="15"/>
      <c r="VZU36" s="7"/>
      <c r="VZV36" s="8"/>
      <c r="VZX36" s="10"/>
      <c r="VZY36" s="11"/>
      <c r="VZZ36" s="12"/>
      <c r="WAA36" s="13"/>
      <c r="WAB36" s="14"/>
      <c r="WAC36" s="15"/>
      <c r="WAD36" s="7"/>
      <c r="WAE36" s="8"/>
      <c r="WAG36" s="10"/>
      <c r="WAH36" s="11"/>
      <c r="WAI36" s="12"/>
      <c r="WAJ36" s="13"/>
      <c r="WAK36" s="14"/>
      <c r="WAL36" s="15"/>
      <c r="WAM36" s="7"/>
      <c r="WAN36" s="8"/>
      <c r="WAP36" s="10"/>
      <c r="WAQ36" s="11"/>
      <c r="WAR36" s="12"/>
      <c r="WAS36" s="13"/>
      <c r="WAT36" s="14"/>
      <c r="WAU36" s="15"/>
      <c r="WAV36" s="7"/>
      <c r="WAW36" s="8"/>
      <c r="WAY36" s="10"/>
      <c r="WAZ36" s="11"/>
      <c r="WBA36" s="12"/>
      <c r="WBB36" s="13"/>
      <c r="WBC36" s="14"/>
      <c r="WBD36" s="15"/>
      <c r="WBE36" s="7"/>
      <c r="WBF36" s="8"/>
      <c r="WBH36" s="10"/>
      <c r="WBI36" s="11"/>
      <c r="WBJ36" s="12"/>
      <c r="WBK36" s="13"/>
      <c r="WBL36" s="14"/>
      <c r="WBM36" s="15"/>
      <c r="WBN36" s="7"/>
      <c r="WBO36" s="8"/>
      <c r="WBQ36" s="10"/>
      <c r="WBR36" s="11"/>
      <c r="WBS36" s="12"/>
      <c r="WBT36" s="13"/>
      <c r="WBU36" s="14"/>
      <c r="WBV36" s="15"/>
      <c r="WBW36" s="7"/>
      <c r="WBX36" s="8"/>
      <c r="WBZ36" s="10"/>
      <c r="WCA36" s="11"/>
      <c r="WCB36" s="12"/>
      <c r="WCC36" s="13"/>
      <c r="WCD36" s="14"/>
      <c r="WCE36" s="15"/>
      <c r="WCF36" s="7"/>
      <c r="WCG36" s="8"/>
      <c r="WCI36" s="10"/>
      <c r="WCJ36" s="11"/>
      <c r="WCK36" s="12"/>
      <c r="WCL36" s="13"/>
      <c r="WCM36" s="14"/>
      <c r="WCN36" s="15"/>
      <c r="WCO36" s="7"/>
      <c r="WCP36" s="8"/>
      <c r="WCR36" s="10"/>
      <c r="WCS36" s="11"/>
      <c r="WCT36" s="12"/>
      <c r="WCU36" s="13"/>
      <c r="WCV36" s="14"/>
      <c r="WCW36" s="15"/>
      <c r="WCX36" s="7"/>
      <c r="WCY36" s="8"/>
      <c r="WDA36" s="10"/>
      <c r="WDB36" s="11"/>
      <c r="WDC36" s="12"/>
      <c r="WDD36" s="13"/>
      <c r="WDE36" s="14"/>
      <c r="WDF36" s="15"/>
      <c r="WDG36" s="7"/>
      <c r="WDH36" s="8"/>
      <c r="WDJ36" s="10"/>
      <c r="WDK36" s="11"/>
      <c r="WDL36" s="12"/>
      <c r="WDM36" s="13"/>
      <c r="WDN36" s="14"/>
      <c r="WDO36" s="15"/>
      <c r="WDP36" s="7"/>
      <c r="WDQ36" s="8"/>
      <c r="WDS36" s="10"/>
      <c r="WDT36" s="11"/>
      <c r="WDU36" s="12"/>
      <c r="WDV36" s="13"/>
      <c r="WDW36" s="14"/>
      <c r="WDX36" s="15"/>
      <c r="WDY36" s="7"/>
      <c r="WDZ36" s="8"/>
      <c r="WEB36" s="10"/>
      <c r="WEC36" s="11"/>
      <c r="WED36" s="12"/>
      <c r="WEE36" s="13"/>
      <c r="WEF36" s="14"/>
      <c r="WEG36" s="15"/>
      <c r="WEH36" s="7"/>
      <c r="WEI36" s="8"/>
      <c r="WEK36" s="10"/>
      <c r="WEL36" s="11"/>
      <c r="WEM36" s="12"/>
      <c r="WEN36" s="13"/>
      <c r="WEO36" s="14"/>
      <c r="WEP36" s="15"/>
      <c r="WEQ36" s="7"/>
      <c r="WER36" s="8"/>
      <c r="WET36" s="10"/>
      <c r="WEU36" s="11"/>
      <c r="WEV36" s="12"/>
      <c r="WEW36" s="13"/>
      <c r="WEX36" s="14"/>
      <c r="WEY36" s="15"/>
      <c r="WEZ36" s="7"/>
      <c r="WFA36" s="8"/>
      <c r="WFC36" s="10"/>
      <c r="WFD36" s="11"/>
      <c r="WFE36" s="12"/>
      <c r="WFF36" s="13"/>
      <c r="WFG36" s="14"/>
      <c r="WFH36" s="15"/>
      <c r="WFI36" s="7"/>
      <c r="WFJ36" s="8"/>
      <c r="WFL36" s="10"/>
      <c r="WFM36" s="11"/>
      <c r="WFN36" s="12"/>
      <c r="WFO36" s="13"/>
      <c r="WFP36" s="14"/>
      <c r="WFQ36" s="15"/>
      <c r="WFR36" s="7"/>
      <c r="WFS36" s="8"/>
      <c r="WFU36" s="10"/>
      <c r="WFV36" s="11"/>
      <c r="WFW36" s="12"/>
      <c r="WFX36" s="13"/>
      <c r="WFY36" s="14"/>
      <c r="WFZ36" s="15"/>
      <c r="WGA36" s="7"/>
      <c r="WGB36" s="8"/>
      <c r="WGD36" s="10"/>
      <c r="WGE36" s="11"/>
      <c r="WGF36" s="12"/>
      <c r="WGG36" s="13"/>
      <c r="WGH36" s="14"/>
      <c r="WGI36" s="15"/>
      <c r="WGJ36" s="7"/>
      <c r="WGK36" s="8"/>
      <c r="WGM36" s="10"/>
      <c r="WGN36" s="11"/>
      <c r="WGO36" s="12"/>
      <c r="WGP36" s="13"/>
      <c r="WGQ36" s="14"/>
      <c r="WGR36" s="15"/>
      <c r="WGS36" s="7"/>
      <c r="WGT36" s="8"/>
      <c r="WGV36" s="10"/>
      <c r="WGW36" s="11"/>
      <c r="WGX36" s="12"/>
      <c r="WGY36" s="13"/>
      <c r="WGZ36" s="14"/>
      <c r="WHA36" s="15"/>
      <c r="WHB36" s="7"/>
      <c r="WHC36" s="8"/>
      <c r="WHE36" s="10"/>
      <c r="WHF36" s="11"/>
      <c r="WHG36" s="12"/>
      <c r="WHH36" s="13"/>
      <c r="WHI36" s="14"/>
      <c r="WHJ36" s="15"/>
      <c r="WHK36" s="7"/>
      <c r="WHL36" s="8"/>
      <c r="WHN36" s="10"/>
      <c r="WHO36" s="11"/>
      <c r="WHP36" s="12"/>
      <c r="WHQ36" s="13"/>
      <c r="WHR36" s="14"/>
      <c r="WHS36" s="15"/>
      <c r="WHT36" s="7"/>
      <c r="WHU36" s="8"/>
      <c r="WHW36" s="10"/>
      <c r="WHX36" s="11"/>
      <c r="WHY36" s="12"/>
      <c r="WHZ36" s="13"/>
      <c r="WIA36" s="14"/>
      <c r="WIB36" s="15"/>
      <c r="WIC36" s="7"/>
      <c r="WID36" s="8"/>
      <c r="WIF36" s="10"/>
      <c r="WIG36" s="11"/>
      <c r="WIH36" s="12"/>
      <c r="WII36" s="13"/>
      <c r="WIJ36" s="14"/>
      <c r="WIK36" s="15"/>
      <c r="WIL36" s="7"/>
      <c r="WIM36" s="8"/>
      <c r="WIO36" s="10"/>
      <c r="WIP36" s="11"/>
      <c r="WIQ36" s="12"/>
      <c r="WIR36" s="13"/>
      <c r="WIS36" s="14"/>
      <c r="WIT36" s="15"/>
      <c r="WIU36" s="7"/>
      <c r="WIV36" s="8"/>
      <c r="WIX36" s="10"/>
      <c r="WIY36" s="11"/>
      <c r="WIZ36" s="12"/>
      <c r="WJA36" s="13"/>
      <c r="WJB36" s="14"/>
      <c r="WJC36" s="15"/>
      <c r="WJD36" s="7"/>
      <c r="WJE36" s="8"/>
      <c r="WJG36" s="10"/>
      <c r="WJH36" s="11"/>
      <c r="WJI36" s="12"/>
      <c r="WJJ36" s="13"/>
      <c r="WJK36" s="14"/>
      <c r="WJL36" s="15"/>
      <c r="WJM36" s="7"/>
      <c r="WJN36" s="8"/>
      <c r="WJP36" s="10"/>
      <c r="WJQ36" s="11"/>
      <c r="WJR36" s="12"/>
      <c r="WJS36" s="13"/>
      <c r="WJT36" s="14"/>
      <c r="WJU36" s="15"/>
      <c r="WJV36" s="7"/>
      <c r="WJW36" s="8"/>
      <c r="WJY36" s="10"/>
      <c r="WJZ36" s="11"/>
      <c r="WKA36" s="12"/>
      <c r="WKB36" s="13"/>
      <c r="WKC36" s="14"/>
      <c r="WKD36" s="15"/>
      <c r="WKE36" s="7"/>
      <c r="WKF36" s="8"/>
      <c r="WKH36" s="10"/>
      <c r="WKI36" s="11"/>
      <c r="WKJ36" s="12"/>
      <c r="WKK36" s="13"/>
      <c r="WKL36" s="14"/>
      <c r="WKM36" s="15"/>
      <c r="WKN36" s="7"/>
      <c r="WKO36" s="8"/>
      <c r="WKQ36" s="10"/>
      <c r="WKR36" s="11"/>
      <c r="WKS36" s="12"/>
      <c r="WKT36" s="13"/>
      <c r="WKU36" s="14"/>
      <c r="WKV36" s="15"/>
      <c r="WKW36" s="7"/>
      <c r="WKX36" s="8"/>
      <c r="WKZ36" s="10"/>
      <c r="WLA36" s="11"/>
      <c r="WLB36" s="12"/>
      <c r="WLC36" s="13"/>
      <c r="WLD36" s="14"/>
      <c r="WLE36" s="15"/>
      <c r="WLF36" s="7"/>
      <c r="WLG36" s="8"/>
      <c r="WLI36" s="10"/>
      <c r="WLJ36" s="11"/>
      <c r="WLK36" s="12"/>
      <c r="WLL36" s="13"/>
      <c r="WLM36" s="14"/>
      <c r="WLN36" s="15"/>
      <c r="WLO36" s="7"/>
      <c r="WLP36" s="8"/>
      <c r="WLR36" s="10"/>
      <c r="WLS36" s="11"/>
      <c r="WLT36" s="12"/>
      <c r="WLU36" s="13"/>
      <c r="WLV36" s="14"/>
      <c r="WLW36" s="15"/>
      <c r="WLX36" s="7"/>
      <c r="WLY36" s="8"/>
      <c r="WMA36" s="10"/>
      <c r="WMB36" s="11"/>
      <c r="WMC36" s="12"/>
      <c r="WMD36" s="13"/>
      <c r="WME36" s="14"/>
      <c r="WMF36" s="15"/>
      <c r="WMG36" s="7"/>
      <c r="WMH36" s="8"/>
      <c r="WMJ36" s="10"/>
      <c r="WMK36" s="11"/>
      <c r="WML36" s="12"/>
      <c r="WMM36" s="13"/>
      <c r="WMN36" s="14"/>
      <c r="WMO36" s="15"/>
      <c r="WMP36" s="7"/>
      <c r="WMQ36" s="8"/>
      <c r="WMS36" s="10"/>
      <c r="WMT36" s="11"/>
      <c r="WMU36" s="12"/>
      <c r="WMV36" s="13"/>
      <c r="WMW36" s="14"/>
      <c r="WMX36" s="15"/>
      <c r="WMY36" s="7"/>
      <c r="WMZ36" s="8"/>
      <c r="WNB36" s="10"/>
      <c r="WNC36" s="11"/>
      <c r="WND36" s="12"/>
      <c r="WNE36" s="13"/>
      <c r="WNF36" s="14"/>
      <c r="WNG36" s="15"/>
      <c r="WNH36" s="7"/>
      <c r="WNI36" s="8"/>
      <c r="WNK36" s="10"/>
      <c r="WNL36" s="11"/>
      <c r="WNM36" s="12"/>
      <c r="WNN36" s="13"/>
      <c r="WNO36" s="14"/>
      <c r="WNP36" s="15"/>
      <c r="WNQ36" s="7"/>
      <c r="WNR36" s="8"/>
      <c r="WNT36" s="10"/>
      <c r="WNU36" s="11"/>
      <c r="WNV36" s="12"/>
      <c r="WNW36" s="13"/>
      <c r="WNX36" s="14"/>
      <c r="WNY36" s="15"/>
      <c r="WNZ36" s="7"/>
      <c r="WOA36" s="8"/>
      <c r="WOC36" s="10"/>
      <c r="WOD36" s="11"/>
      <c r="WOE36" s="12"/>
      <c r="WOF36" s="13"/>
      <c r="WOG36" s="14"/>
      <c r="WOH36" s="15"/>
      <c r="WOI36" s="7"/>
      <c r="WOJ36" s="8"/>
      <c r="WOL36" s="10"/>
      <c r="WOM36" s="11"/>
      <c r="WON36" s="12"/>
      <c r="WOO36" s="13"/>
      <c r="WOP36" s="14"/>
      <c r="WOQ36" s="15"/>
      <c r="WOR36" s="7"/>
      <c r="WOS36" s="8"/>
      <c r="WOU36" s="10"/>
      <c r="WOV36" s="11"/>
      <c r="WOW36" s="12"/>
      <c r="WOX36" s="13"/>
      <c r="WOY36" s="14"/>
      <c r="WOZ36" s="15"/>
      <c r="WPA36" s="7"/>
      <c r="WPB36" s="8"/>
      <c r="WPD36" s="10"/>
      <c r="WPE36" s="11"/>
      <c r="WPF36" s="12"/>
      <c r="WPG36" s="13"/>
      <c r="WPH36" s="14"/>
      <c r="WPI36" s="15"/>
      <c r="WPJ36" s="7"/>
      <c r="WPK36" s="8"/>
      <c r="WPM36" s="10"/>
      <c r="WPN36" s="11"/>
      <c r="WPO36" s="12"/>
      <c r="WPP36" s="13"/>
      <c r="WPQ36" s="14"/>
      <c r="WPR36" s="15"/>
      <c r="WPS36" s="7"/>
      <c r="WPT36" s="8"/>
      <c r="WPV36" s="10"/>
      <c r="WPW36" s="11"/>
      <c r="WPX36" s="12"/>
      <c r="WPY36" s="13"/>
      <c r="WPZ36" s="14"/>
      <c r="WQA36" s="15"/>
      <c r="WQB36" s="7"/>
      <c r="WQC36" s="8"/>
      <c r="WQE36" s="10"/>
      <c r="WQF36" s="11"/>
      <c r="WQG36" s="12"/>
      <c r="WQH36" s="13"/>
      <c r="WQI36" s="14"/>
      <c r="WQJ36" s="15"/>
      <c r="WQK36" s="7"/>
      <c r="WQL36" s="8"/>
      <c r="WQN36" s="10"/>
      <c r="WQO36" s="11"/>
      <c r="WQP36" s="12"/>
      <c r="WQQ36" s="13"/>
      <c r="WQR36" s="14"/>
      <c r="WQS36" s="15"/>
      <c r="WQT36" s="7"/>
      <c r="WQU36" s="8"/>
      <c r="WQW36" s="10"/>
      <c r="WQX36" s="11"/>
      <c r="WQY36" s="12"/>
      <c r="WQZ36" s="13"/>
      <c r="WRA36" s="14"/>
      <c r="WRB36" s="15"/>
      <c r="WRC36" s="7"/>
      <c r="WRD36" s="8"/>
      <c r="WRF36" s="10"/>
      <c r="WRG36" s="11"/>
      <c r="WRH36" s="12"/>
      <c r="WRI36" s="13"/>
      <c r="WRJ36" s="14"/>
      <c r="WRK36" s="15"/>
      <c r="WRL36" s="7"/>
      <c r="WRM36" s="8"/>
      <c r="WRO36" s="10"/>
      <c r="WRP36" s="11"/>
      <c r="WRQ36" s="12"/>
      <c r="WRR36" s="13"/>
      <c r="WRS36" s="14"/>
      <c r="WRT36" s="15"/>
      <c r="WRU36" s="7"/>
      <c r="WRV36" s="8"/>
      <c r="WRX36" s="10"/>
      <c r="WRY36" s="11"/>
      <c r="WRZ36" s="12"/>
      <c r="WSA36" s="13"/>
      <c r="WSB36" s="14"/>
      <c r="WSC36" s="15"/>
      <c r="WSD36" s="7"/>
      <c r="WSE36" s="8"/>
      <c r="WSG36" s="10"/>
      <c r="WSH36" s="11"/>
      <c r="WSI36" s="12"/>
      <c r="WSJ36" s="13"/>
      <c r="WSK36" s="14"/>
      <c r="WSL36" s="15"/>
      <c r="WSM36" s="7"/>
      <c r="WSN36" s="8"/>
      <c r="WSP36" s="10"/>
      <c r="WSQ36" s="11"/>
      <c r="WSR36" s="12"/>
      <c r="WSS36" s="13"/>
      <c r="WST36" s="14"/>
      <c r="WSU36" s="15"/>
      <c r="WSV36" s="7"/>
      <c r="WSW36" s="8"/>
      <c r="WSY36" s="10"/>
      <c r="WSZ36" s="11"/>
      <c r="WTA36" s="12"/>
      <c r="WTB36" s="13"/>
      <c r="WTC36" s="14"/>
      <c r="WTD36" s="15"/>
      <c r="WTE36" s="7"/>
      <c r="WTF36" s="8"/>
      <c r="WTH36" s="10"/>
      <c r="WTI36" s="11"/>
      <c r="WTJ36" s="12"/>
      <c r="WTK36" s="13"/>
      <c r="WTL36" s="14"/>
      <c r="WTM36" s="15"/>
      <c r="WTN36" s="7"/>
      <c r="WTO36" s="8"/>
      <c r="WTQ36" s="10"/>
      <c r="WTR36" s="11"/>
      <c r="WTS36" s="12"/>
      <c r="WTT36" s="13"/>
      <c r="WTU36" s="14"/>
      <c r="WTV36" s="15"/>
      <c r="WTW36" s="7"/>
      <c r="WTX36" s="8"/>
      <c r="WTZ36" s="10"/>
      <c r="WUA36" s="11"/>
      <c r="WUB36" s="12"/>
      <c r="WUC36" s="13"/>
      <c r="WUD36" s="14"/>
      <c r="WUE36" s="15"/>
      <c r="WUF36" s="7"/>
      <c r="WUG36" s="8"/>
      <c r="WUI36" s="10"/>
      <c r="WUJ36" s="11"/>
      <c r="WUK36" s="12"/>
      <c r="WUL36" s="13"/>
      <c r="WUM36" s="14"/>
      <c r="WUN36" s="15"/>
      <c r="WUO36" s="7"/>
      <c r="WUP36" s="8"/>
      <c r="WUR36" s="10"/>
      <c r="WUS36" s="11"/>
      <c r="WUT36" s="12"/>
      <c r="WUU36" s="13"/>
      <c r="WUV36" s="14"/>
      <c r="WUW36" s="15"/>
      <c r="WUX36" s="7"/>
      <c r="WUY36" s="8"/>
      <c r="WVA36" s="10"/>
      <c r="WVB36" s="11"/>
      <c r="WVC36" s="12"/>
      <c r="WVD36" s="13"/>
      <c r="WVE36" s="14"/>
      <c r="WVF36" s="15"/>
      <c r="WVG36" s="7"/>
      <c r="WVH36" s="8"/>
      <c r="WVJ36" s="10"/>
      <c r="WVK36" s="11"/>
      <c r="WVL36" s="12"/>
      <c r="WVM36" s="13"/>
      <c r="WVN36" s="14"/>
      <c r="WVO36" s="15"/>
      <c r="WVP36" s="7"/>
      <c r="WVQ36" s="8"/>
      <c r="WVS36" s="10"/>
      <c r="WVT36" s="11"/>
      <c r="WVU36" s="12"/>
      <c r="WVV36" s="13"/>
      <c r="WVW36" s="14"/>
      <c r="WVX36" s="15"/>
      <c r="WVY36" s="7"/>
      <c r="WVZ36" s="8"/>
      <c r="WWB36" s="10"/>
      <c r="WWC36" s="11"/>
      <c r="WWD36" s="12"/>
      <c r="WWE36" s="13"/>
      <c r="WWF36" s="14"/>
      <c r="WWG36" s="15"/>
      <c r="WWH36" s="7"/>
      <c r="WWI36" s="8"/>
      <c r="WWK36" s="10"/>
      <c r="WWL36" s="11"/>
      <c r="WWM36" s="12"/>
      <c r="WWN36" s="13"/>
      <c r="WWO36" s="14"/>
      <c r="WWP36" s="15"/>
      <c r="WWQ36" s="7"/>
      <c r="WWR36" s="8"/>
      <c r="WWT36" s="10"/>
      <c r="WWU36" s="11"/>
      <c r="WWV36" s="12"/>
      <c r="WWW36" s="13"/>
      <c r="WWX36" s="14"/>
      <c r="WWY36" s="15"/>
      <c r="WWZ36" s="7"/>
      <c r="WXA36" s="8"/>
      <c r="WXC36" s="10"/>
      <c r="WXD36" s="11"/>
      <c r="WXE36" s="12"/>
      <c r="WXF36" s="13"/>
      <c r="WXG36" s="14"/>
      <c r="WXH36" s="15"/>
      <c r="WXI36" s="7"/>
      <c r="WXJ36" s="8"/>
      <c r="WXL36" s="10"/>
      <c r="WXM36" s="11"/>
      <c r="WXN36" s="12"/>
      <c r="WXO36" s="13"/>
      <c r="WXP36" s="14"/>
      <c r="WXQ36" s="15"/>
      <c r="WXR36" s="7"/>
      <c r="WXS36" s="8"/>
      <c r="WXU36" s="10"/>
      <c r="WXV36" s="11"/>
      <c r="WXW36" s="12"/>
      <c r="WXX36" s="13"/>
      <c r="WXY36" s="14"/>
      <c r="WXZ36" s="15"/>
      <c r="WYA36" s="7"/>
      <c r="WYB36" s="8"/>
      <c r="WYD36" s="10"/>
      <c r="WYE36" s="11"/>
      <c r="WYF36" s="12"/>
      <c r="WYG36" s="13"/>
      <c r="WYH36" s="14"/>
      <c r="WYI36" s="15"/>
      <c r="WYJ36" s="7"/>
      <c r="WYK36" s="8"/>
      <c r="WYM36" s="10"/>
      <c r="WYN36" s="11"/>
      <c r="WYO36" s="12"/>
      <c r="WYP36" s="13"/>
      <c r="WYQ36" s="14"/>
      <c r="WYR36" s="15"/>
      <c r="WYS36" s="7"/>
      <c r="WYT36" s="8"/>
      <c r="WYV36" s="10"/>
      <c r="WYW36" s="11"/>
      <c r="WYX36" s="12"/>
      <c r="WYY36" s="13"/>
      <c r="WYZ36" s="14"/>
      <c r="WZA36" s="15"/>
      <c r="WZB36" s="7"/>
      <c r="WZC36" s="8"/>
      <c r="WZE36" s="10"/>
      <c r="WZF36" s="11"/>
      <c r="WZG36" s="12"/>
      <c r="WZH36" s="13"/>
      <c r="WZI36" s="14"/>
      <c r="WZJ36" s="15"/>
      <c r="WZK36" s="7"/>
      <c r="WZL36" s="8"/>
      <c r="WZN36" s="10"/>
      <c r="WZO36" s="11"/>
      <c r="WZP36" s="12"/>
      <c r="WZQ36" s="13"/>
      <c r="WZR36" s="14"/>
      <c r="WZS36" s="15"/>
      <c r="WZT36" s="7"/>
      <c r="WZU36" s="8"/>
      <c r="WZW36" s="10"/>
      <c r="WZX36" s="11"/>
      <c r="WZY36" s="12"/>
      <c r="WZZ36" s="13"/>
      <c r="XAA36" s="14"/>
      <c r="XAB36" s="15"/>
      <c r="XAC36" s="7"/>
      <c r="XAD36" s="8"/>
      <c r="XAF36" s="10"/>
      <c r="XAG36" s="11"/>
      <c r="XAH36" s="12"/>
      <c r="XAI36" s="13"/>
      <c r="XAJ36" s="14"/>
      <c r="XAK36" s="15"/>
      <c r="XAL36" s="7"/>
      <c r="XAM36" s="8"/>
      <c r="XAO36" s="10"/>
      <c r="XAP36" s="11"/>
      <c r="XAQ36" s="12"/>
      <c r="XAR36" s="13"/>
      <c r="XAS36" s="14"/>
      <c r="XAT36" s="15"/>
      <c r="XAU36" s="7"/>
      <c r="XAV36" s="8"/>
      <c r="XAX36" s="10"/>
      <c r="XAY36" s="11"/>
      <c r="XAZ36" s="12"/>
      <c r="XBA36" s="13"/>
      <c r="XBB36" s="14"/>
      <c r="XBC36" s="15"/>
      <c r="XBD36" s="7"/>
      <c r="XBE36" s="8"/>
      <c r="XBG36" s="10"/>
      <c r="XBH36" s="11"/>
      <c r="XBI36" s="12"/>
      <c r="XBJ36" s="13"/>
      <c r="XBK36" s="14"/>
      <c r="XBL36" s="15"/>
      <c r="XBM36" s="7"/>
      <c r="XBN36" s="8"/>
      <c r="XBP36" s="10"/>
      <c r="XBQ36" s="11"/>
      <c r="XBR36" s="12"/>
      <c r="XBS36" s="13"/>
      <c r="XBT36" s="14"/>
      <c r="XBU36" s="15"/>
      <c r="XBV36" s="7"/>
      <c r="XBW36" s="8"/>
      <c r="XBY36" s="10"/>
      <c r="XBZ36" s="11"/>
      <c r="XCA36" s="12"/>
      <c r="XCB36" s="13"/>
      <c r="XCC36" s="14"/>
      <c r="XCD36" s="15"/>
      <c r="XCE36" s="7"/>
      <c r="XCF36" s="8"/>
      <c r="XCH36" s="10"/>
      <c r="XCI36" s="11"/>
      <c r="XCJ36" s="12"/>
      <c r="XCK36" s="13"/>
      <c r="XCL36" s="14"/>
      <c r="XCM36" s="15"/>
      <c r="XCN36" s="7"/>
      <c r="XCO36" s="8"/>
      <c r="XCQ36" s="10"/>
      <c r="XCR36" s="11"/>
      <c r="XCS36" s="12"/>
      <c r="XCT36" s="13"/>
      <c r="XCU36" s="14"/>
      <c r="XCV36" s="15"/>
      <c r="XCW36" s="7"/>
      <c r="XCX36" s="8"/>
      <c r="XCZ36" s="10"/>
      <c r="XDA36" s="11"/>
      <c r="XDB36" s="12"/>
      <c r="XDC36" s="13"/>
      <c r="XDD36" s="14"/>
      <c r="XDE36" s="15"/>
      <c r="XDF36" s="7"/>
      <c r="XDG36" s="8"/>
      <c r="XDI36" s="10"/>
      <c r="XDJ36" s="11"/>
      <c r="XDK36" s="12"/>
      <c r="XDL36" s="13"/>
      <c r="XDM36" s="14"/>
      <c r="XDN36" s="15"/>
      <c r="XDO36" s="7"/>
      <c r="XDP36" s="8"/>
      <c r="XDR36" s="10"/>
      <c r="XDS36" s="11"/>
      <c r="XDT36" s="12"/>
      <c r="XDU36" s="13"/>
      <c r="XDV36" s="14"/>
      <c r="XDW36" s="15"/>
      <c r="XDX36" s="7"/>
      <c r="XDY36" s="8"/>
      <c r="XEA36" s="10"/>
      <c r="XEB36" s="11"/>
      <c r="XEC36" s="12"/>
      <c r="XED36" s="13"/>
      <c r="XEE36" s="14"/>
      <c r="XEF36" s="15"/>
      <c r="XEG36" s="7"/>
      <c r="XEH36" s="8"/>
      <c r="XEJ36" s="10"/>
      <c r="XEK36" s="11"/>
      <c r="XEL36" s="12"/>
      <c r="XEM36" s="13"/>
      <c r="XEN36" s="14"/>
      <c r="XEO36" s="15"/>
      <c r="XEP36" s="7"/>
      <c r="XEQ36" s="8"/>
      <c r="XES36" s="10"/>
      <c r="XET36" s="11"/>
      <c r="XEU36" s="12"/>
      <c r="XEV36" s="13"/>
      <c r="XEW36" s="14"/>
      <c r="XEX36" s="15"/>
      <c r="XEY36" s="7"/>
      <c r="XEZ36" s="8"/>
      <c r="XFB36" s="10"/>
      <c r="XFC36" s="30"/>
    </row>
    <row r="37" spans="1:4095 4097:9216 9218:13311 13313:16383" ht="30" x14ac:dyDescent="0.3">
      <c r="A37" s="17" t="s">
        <v>41</v>
      </c>
      <c r="B37" s="18" t="s">
        <v>87</v>
      </c>
      <c r="C37" s="19" t="s">
        <v>42</v>
      </c>
      <c r="D37" s="20">
        <v>220</v>
      </c>
      <c r="E37" s="21"/>
      <c r="F37" s="22">
        <f>ROUND(E37*D37,2)</f>
        <v>0</v>
      </c>
      <c r="G37" s="23">
        <f>ROUND(F37*0.9,2)</f>
        <v>0</v>
      </c>
      <c r="H37" s="24">
        <f>ROUND(F37-G37,2)</f>
        <v>0</v>
      </c>
      <c r="I37" s="24" t="s">
        <v>290</v>
      </c>
      <c r="J37" s="24" t="s">
        <v>288</v>
      </c>
      <c r="K37" s="180"/>
    </row>
    <row r="38" spans="1:4095 4097:9216 9218:13311 13313:16383" x14ac:dyDescent="0.3">
      <c r="A38" s="17" t="s">
        <v>43</v>
      </c>
      <c r="B38" s="18" t="s">
        <v>48</v>
      </c>
      <c r="C38" s="19" t="s">
        <v>26</v>
      </c>
      <c r="D38" s="20">
        <v>5</v>
      </c>
      <c r="E38" s="21"/>
      <c r="F38" s="22">
        <f>ROUND(E38*D38,2)</f>
        <v>0</v>
      </c>
      <c r="G38" s="23">
        <f>ROUND(F38*0.9,2)</f>
        <v>0</v>
      </c>
      <c r="H38" s="24">
        <f>ROUND(F38-G38,2)</f>
        <v>0</v>
      </c>
      <c r="I38" s="24" t="s">
        <v>290</v>
      </c>
      <c r="J38" s="24" t="s">
        <v>288</v>
      </c>
      <c r="K38" s="180"/>
    </row>
    <row r="39" spans="1:4095 4097:9216 9218:13311 13313:16383" ht="30" x14ac:dyDescent="0.3">
      <c r="A39" s="17" t="s">
        <v>45</v>
      </c>
      <c r="B39" s="18" t="s">
        <v>47</v>
      </c>
      <c r="C39" s="19" t="s">
        <v>26</v>
      </c>
      <c r="D39" s="20">
        <v>5</v>
      </c>
      <c r="E39" s="21"/>
      <c r="F39" s="22">
        <f t="shared" ref="F39:F41" si="8">ROUND(E39*D39,2)</f>
        <v>0</v>
      </c>
      <c r="G39" s="23">
        <f t="shared" ref="G39:G41" si="9">ROUND(F39*0.9,2)</f>
        <v>0</v>
      </c>
      <c r="H39" s="24">
        <f t="shared" ref="H39:H41" si="10">ROUND(F39-G39,2)</f>
        <v>0</v>
      </c>
      <c r="I39" s="24" t="s">
        <v>290</v>
      </c>
      <c r="J39" s="24" t="s">
        <v>288</v>
      </c>
      <c r="K39" s="180"/>
    </row>
    <row r="40" spans="1:4095 4097:9216 9218:13311 13313:16383" ht="44.25" x14ac:dyDescent="0.3">
      <c r="A40" s="17" t="s">
        <v>209</v>
      </c>
      <c r="B40" s="33" t="s">
        <v>49</v>
      </c>
      <c r="C40" s="19" t="s">
        <v>26</v>
      </c>
      <c r="D40" s="20">
        <v>2</v>
      </c>
      <c r="E40" s="21"/>
      <c r="F40" s="22">
        <f t="shared" si="8"/>
        <v>0</v>
      </c>
      <c r="G40" s="23">
        <f t="shared" si="9"/>
        <v>0</v>
      </c>
      <c r="H40" s="24">
        <f t="shared" si="10"/>
        <v>0</v>
      </c>
      <c r="I40" s="24" t="s">
        <v>290</v>
      </c>
      <c r="J40" s="24" t="s">
        <v>288</v>
      </c>
      <c r="K40" s="180"/>
    </row>
    <row r="41" spans="1:4095 4097:9216 9218:13311 13313:16383" x14ac:dyDescent="0.3">
      <c r="A41" s="17" t="s">
        <v>210</v>
      </c>
      <c r="B41" s="33" t="s">
        <v>88</v>
      </c>
      <c r="C41" s="19" t="s">
        <v>26</v>
      </c>
      <c r="D41" s="20">
        <v>4</v>
      </c>
      <c r="E41" s="21"/>
      <c r="F41" s="22">
        <f t="shared" si="8"/>
        <v>0</v>
      </c>
      <c r="G41" s="23">
        <f t="shared" si="9"/>
        <v>0</v>
      </c>
      <c r="H41" s="24">
        <f t="shared" si="10"/>
        <v>0</v>
      </c>
      <c r="I41" s="24" t="s">
        <v>290</v>
      </c>
      <c r="J41" s="24" t="s">
        <v>288</v>
      </c>
      <c r="K41" s="180"/>
    </row>
    <row r="42" spans="1:4095 4097:9216 9218:13311 13313:16383" ht="30" x14ac:dyDescent="0.3">
      <c r="A42" s="17" t="s">
        <v>50</v>
      </c>
      <c r="B42" s="18" t="s">
        <v>46</v>
      </c>
      <c r="C42" s="19" t="s">
        <v>42</v>
      </c>
      <c r="D42" s="20">
        <v>400</v>
      </c>
      <c r="E42" s="21"/>
      <c r="F42" s="22">
        <f>ROUND(E42*D42,2)</f>
        <v>0</v>
      </c>
      <c r="G42" s="23">
        <f>ROUND(F42*0.9,2)</f>
        <v>0</v>
      </c>
      <c r="H42" s="24">
        <f>ROUND(F42-G42,2)</f>
        <v>0</v>
      </c>
      <c r="I42" s="24" t="s">
        <v>290</v>
      </c>
      <c r="J42" s="24" t="s">
        <v>288</v>
      </c>
      <c r="K42" s="180"/>
    </row>
    <row r="43" spans="1:4095 4097:9216 9218:13311 13313:16383" ht="44.25" x14ac:dyDescent="0.3">
      <c r="A43" s="17" t="s">
        <v>55</v>
      </c>
      <c r="B43" s="18" t="s">
        <v>44</v>
      </c>
      <c r="C43" s="19" t="s">
        <v>42</v>
      </c>
      <c r="D43" s="20">
        <v>250</v>
      </c>
      <c r="E43" s="21"/>
      <c r="F43" s="22">
        <f>ROUND(E43*D43,2)</f>
        <v>0</v>
      </c>
      <c r="G43" s="23">
        <f>ROUND(F43*0.9,2)</f>
        <v>0</v>
      </c>
      <c r="H43" s="24">
        <f>ROUND(F43-G43,2)</f>
        <v>0</v>
      </c>
      <c r="I43" s="24" t="s">
        <v>290</v>
      </c>
      <c r="J43" s="24" t="s">
        <v>288</v>
      </c>
      <c r="K43" s="180"/>
    </row>
    <row r="44" spans="1:4095 4097:9216 9218:13311 13313:16383" ht="174" customHeight="1" x14ac:dyDescent="0.3">
      <c r="A44" s="17" t="s">
        <v>57</v>
      </c>
      <c r="B44" s="18" t="s">
        <v>54</v>
      </c>
      <c r="C44" s="19" t="s">
        <v>26</v>
      </c>
      <c r="D44" s="20">
        <v>8</v>
      </c>
      <c r="E44" s="21"/>
      <c r="F44" s="22">
        <f>ROUND(E44*D44,2)</f>
        <v>0</v>
      </c>
      <c r="G44" s="23">
        <f>ROUND(F44*0.9,2)</f>
        <v>0</v>
      </c>
      <c r="H44" s="24">
        <f>ROUND(F44-G44,2)</f>
        <v>0</v>
      </c>
      <c r="I44" s="24" t="s">
        <v>290</v>
      </c>
      <c r="J44" s="24" t="s">
        <v>288</v>
      </c>
      <c r="K44" s="180"/>
    </row>
    <row r="45" spans="1:4095 4097:9216 9218:13311 13313:16383" ht="72.75" x14ac:dyDescent="0.3">
      <c r="A45" s="17" t="s">
        <v>59</v>
      </c>
      <c r="B45" s="18" t="s">
        <v>89</v>
      </c>
      <c r="C45" s="19" t="s">
        <v>26</v>
      </c>
      <c r="D45" s="20">
        <v>7</v>
      </c>
      <c r="E45" s="21"/>
      <c r="F45" s="22">
        <f t="shared" ref="F45:F56" si="11">ROUND(E45*D45,2)</f>
        <v>0</v>
      </c>
      <c r="G45" s="23">
        <f t="shared" ref="G45:G56" si="12">ROUND(F45*0.9,2)</f>
        <v>0</v>
      </c>
      <c r="H45" s="24">
        <f t="shared" ref="H45:H56" si="13">ROUND(F45-G45,2)</f>
        <v>0</v>
      </c>
      <c r="I45" s="24" t="s">
        <v>290</v>
      </c>
      <c r="J45" s="24" t="s">
        <v>288</v>
      </c>
      <c r="K45" s="180"/>
    </row>
    <row r="46" spans="1:4095 4097:9216 9218:13311 13313:16383" ht="30" x14ac:dyDescent="0.3">
      <c r="A46" s="17" t="s">
        <v>61</v>
      </c>
      <c r="B46" s="18" t="s">
        <v>52</v>
      </c>
      <c r="C46" s="19" t="s">
        <v>26</v>
      </c>
      <c r="D46" s="20">
        <v>42</v>
      </c>
      <c r="E46" s="21"/>
      <c r="F46" s="22">
        <f>ROUND(E46*D46,2)</f>
        <v>0</v>
      </c>
      <c r="G46" s="23">
        <f>ROUND(F46*0.9,2)</f>
        <v>0</v>
      </c>
      <c r="H46" s="24">
        <f>ROUND(F46-G46,2)</f>
        <v>0</v>
      </c>
      <c r="I46" s="24" t="s">
        <v>290</v>
      </c>
      <c r="J46" s="24" t="s">
        <v>288</v>
      </c>
      <c r="K46" s="180"/>
    </row>
    <row r="47" spans="1:4095 4097:9216 9218:13311 13313:16383" ht="60" customHeight="1" x14ac:dyDescent="0.3">
      <c r="A47" s="17" t="s">
        <v>63</v>
      </c>
      <c r="B47" s="18" t="s">
        <v>53</v>
      </c>
      <c r="C47" s="19" t="s">
        <v>26</v>
      </c>
      <c r="D47" s="20">
        <v>14</v>
      </c>
      <c r="E47" s="21"/>
      <c r="F47" s="22">
        <f>ROUND(E47*D47,2)</f>
        <v>0</v>
      </c>
      <c r="G47" s="23">
        <f>ROUND(F47*0.9,2)</f>
        <v>0</v>
      </c>
      <c r="H47" s="24">
        <f>ROUND(F47-G47,2)</f>
        <v>0</v>
      </c>
      <c r="I47" s="24" t="s">
        <v>290</v>
      </c>
      <c r="J47" s="24" t="s">
        <v>288</v>
      </c>
      <c r="K47" s="180"/>
    </row>
    <row r="48" spans="1:4095 4097:9216 9218:13311 13313:16383" ht="72.75" x14ac:dyDescent="0.3">
      <c r="A48" s="17" t="s">
        <v>65</v>
      </c>
      <c r="B48" s="18" t="s">
        <v>51</v>
      </c>
      <c r="C48" s="19" t="s">
        <v>26</v>
      </c>
      <c r="D48" s="20">
        <v>11</v>
      </c>
      <c r="E48" s="21"/>
      <c r="F48" s="22">
        <f t="shared" si="11"/>
        <v>0</v>
      </c>
      <c r="G48" s="23">
        <f t="shared" si="12"/>
        <v>0</v>
      </c>
      <c r="H48" s="24">
        <f t="shared" si="13"/>
        <v>0</v>
      </c>
      <c r="I48" s="24" t="s">
        <v>290</v>
      </c>
      <c r="J48" s="24" t="s">
        <v>288</v>
      </c>
      <c r="K48" s="180"/>
    </row>
    <row r="49" spans="1:11" x14ac:dyDescent="0.3">
      <c r="A49" s="17" t="s">
        <v>211</v>
      </c>
      <c r="B49" s="18" t="s">
        <v>90</v>
      </c>
      <c r="C49" s="19" t="s">
        <v>26</v>
      </c>
      <c r="D49" s="20">
        <v>6</v>
      </c>
      <c r="E49" s="21"/>
      <c r="F49" s="22">
        <f t="shared" si="11"/>
        <v>0</v>
      </c>
      <c r="G49" s="23">
        <f t="shared" si="12"/>
        <v>0</v>
      </c>
      <c r="H49" s="24">
        <f t="shared" si="13"/>
        <v>0</v>
      </c>
      <c r="I49" s="24" t="s">
        <v>290</v>
      </c>
      <c r="J49" s="24" t="s">
        <v>288</v>
      </c>
      <c r="K49" s="180"/>
    </row>
    <row r="50" spans="1:11" ht="36.950000000000003" customHeight="1" x14ac:dyDescent="0.3">
      <c r="A50" s="17" t="s">
        <v>212</v>
      </c>
      <c r="B50" s="31" t="s">
        <v>56</v>
      </c>
      <c r="C50" s="19" t="s">
        <v>26</v>
      </c>
      <c r="D50" s="20">
        <v>4</v>
      </c>
      <c r="E50" s="21"/>
      <c r="F50" s="22">
        <f t="shared" si="11"/>
        <v>0</v>
      </c>
      <c r="G50" s="23">
        <f t="shared" si="12"/>
        <v>0</v>
      </c>
      <c r="H50" s="24">
        <f t="shared" si="13"/>
        <v>0</v>
      </c>
      <c r="I50" s="24" t="s">
        <v>290</v>
      </c>
      <c r="J50" s="24" t="s">
        <v>288</v>
      </c>
      <c r="K50" s="180"/>
    </row>
    <row r="51" spans="1:11" ht="36.950000000000003" customHeight="1" x14ac:dyDescent="0.3">
      <c r="A51" s="17" t="s">
        <v>213</v>
      </c>
      <c r="B51" s="31" t="s">
        <v>58</v>
      </c>
      <c r="C51" s="19" t="s">
        <v>26</v>
      </c>
      <c r="D51" s="20">
        <v>8</v>
      </c>
      <c r="E51" s="21"/>
      <c r="F51" s="22">
        <f t="shared" si="11"/>
        <v>0</v>
      </c>
      <c r="G51" s="23">
        <f t="shared" si="12"/>
        <v>0</v>
      </c>
      <c r="H51" s="24">
        <f t="shared" si="13"/>
        <v>0</v>
      </c>
      <c r="I51" s="24" t="s">
        <v>290</v>
      </c>
      <c r="J51" s="24" t="s">
        <v>288</v>
      </c>
      <c r="K51" s="180"/>
    </row>
    <row r="52" spans="1:11" ht="36.950000000000003" customHeight="1" x14ac:dyDescent="0.3">
      <c r="A52" s="17" t="s">
        <v>214</v>
      </c>
      <c r="B52" s="31" t="s">
        <v>60</v>
      </c>
      <c r="C52" s="19" t="s">
        <v>26</v>
      </c>
      <c r="D52" s="20">
        <v>8</v>
      </c>
      <c r="E52" s="21"/>
      <c r="F52" s="22">
        <f t="shared" si="11"/>
        <v>0</v>
      </c>
      <c r="G52" s="23">
        <f t="shared" si="12"/>
        <v>0</v>
      </c>
      <c r="H52" s="24">
        <f t="shared" si="13"/>
        <v>0</v>
      </c>
      <c r="I52" s="24" t="s">
        <v>290</v>
      </c>
      <c r="J52" s="24" t="s">
        <v>288</v>
      </c>
      <c r="K52" s="180"/>
    </row>
    <row r="53" spans="1:11" ht="36.950000000000003" customHeight="1" x14ac:dyDescent="0.3">
      <c r="A53" s="17" t="s">
        <v>215</v>
      </c>
      <c r="B53" s="31" t="s">
        <v>62</v>
      </c>
      <c r="C53" s="19" t="s">
        <v>26</v>
      </c>
      <c r="D53" s="20">
        <v>8</v>
      </c>
      <c r="E53" s="21"/>
      <c r="F53" s="22">
        <f t="shared" si="11"/>
        <v>0</v>
      </c>
      <c r="G53" s="23">
        <f t="shared" si="12"/>
        <v>0</v>
      </c>
      <c r="H53" s="24">
        <f t="shared" si="13"/>
        <v>0</v>
      </c>
      <c r="I53" s="24" t="s">
        <v>290</v>
      </c>
      <c r="J53" s="24" t="s">
        <v>288</v>
      </c>
      <c r="K53" s="180"/>
    </row>
    <row r="54" spans="1:11" ht="36.950000000000003" customHeight="1" x14ac:dyDescent="0.3">
      <c r="A54" s="17" t="s">
        <v>216</v>
      </c>
      <c r="B54" s="31" t="s">
        <v>64</v>
      </c>
      <c r="C54" s="19" t="s">
        <v>26</v>
      </c>
      <c r="D54" s="20">
        <v>4</v>
      </c>
      <c r="E54" s="21"/>
      <c r="F54" s="22">
        <f t="shared" si="11"/>
        <v>0</v>
      </c>
      <c r="G54" s="23">
        <f t="shared" si="12"/>
        <v>0</v>
      </c>
      <c r="H54" s="24">
        <f t="shared" si="13"/>
        <v>0</v>
      </c>
      <c r="I54" s="24" t="s">
        <v>290</v>
      </c>
      <c r="J54" s="24" t="s">
        <v>288</v>
      </c>
      <c r="K54" s="180"/>
    </row>
    <row r="55" spans="1:11" ht="142.5" x14ac:dyDescent="0.3">
      <c r="A55" s="17" t="s">
        <v>217</v>
      </c>
      <c r="B55" s="31" t="s">
        <v>91</v>
      </c>
      <c r="C55" s="19" t="s">
        <v>26</v>
      </c>
      <c r="D55" s="20">
        <v>4</v>
      </c>
      <c r="E55" s="21"/>
      <c r="F55" s="22">
        <f>ROUND(E55*D55,2)</f>
        <v>0</v>
      </c>
      <c r="G55" s="23">
        <f>ROUND(F55*0.9,2)</f>
        <v>0</v>
      </c>
      <c r="H55" s="24">
        <f>ROUND(F55-G55,2)</f>
        <v>0</v>
      </c>
      <c r="I55" s="24" t="s">
        <v>290</v>
      </c>
      <c r="J55" s="24" t="s">
        <v>288</v>
      </c>
      <c r="K55" s="180"/>
    </row>
    <row r="56" spans="1:11" ht="71.25" x14ac:dyDescent="0.3">
      <c r="A56" s="17" t="s">
        <v>218</v>
      </c>
      <c r="B56" s="31" t="s">
        <v>66</v>
      </c>
      <c r="C56" s="19" t="s">
        <v>42</v>
      </c>
      <c r="D56" s="20">
        <v>220</v>
      </c>
      <c r="E56" s="21"/>
      <c r="F56" s="22">
        <f t="shared" si="11"/>
        <v>0</v>
      </c>
      <c r="G56" s="23">
        <f t="shared" si="12"/>
        <v>0</v>
      </c>
      <c r="H56" s="24">
        <f t="shared" si="13"/>
        <v>0</v>
      </c>
      <c r="I56" s="24" t="s">
        <v>237</v>
      </c>
      <c r="J56" s="24" t="s">
        <v>288</v>
      </c>
      <c r="K56" s="180"/>
    </row>
    <row r="57" spans="1:11" ht="18" customHeight="1" x14ac:dyDescent="0.3">
      <c r="A57" s="25"/>
      <c r="B57" s="26"/>
      <c r="C57" s="262" t="s">
        <v>67</v>
      </c>
      <c r="D57" s="262"/>
      <c r="E57" s="262"/>
      <c r="F57" s="27">
        <f>ROUND(SUM(F37:F56),2)</f>
        <v>0</v>
      </c>
      <c r="G57" s="27">
        <f>ROUND(SUM(G37:G56),2)</f>
        <v>0</v>
      </c>
      <c r="H57" s="27">
        <f>ROUND(SUM(H37:H56),2)</f>
        <v>0</v>
      </c>
      <c r="I57" s="202"/>
      <c r="K57" s="180"/>
    </row>
    <row r="58" spans="1:11" ht="44.25" x14ac:dyDescent="0.3">
      <c r="A58" s="35" t="s">
        <v>92</v>
      </c>
      <c r="B58" s="36" t="s">
        <v>93</v>
      </c>
      <c r="C58" s="37"/>
      <c r="D58" s="38"/>
      <c r="E58" s="39"/>
      <c r="F58" s="40"/>
      <c r="G58" s="41"/>
      <c r="H58" s="42"/>
      <c r="I58" s="205"/>
      <c r="J58" s="15"/>
      <c r="K58" s="180"/>
    </row>
    <row r="59" spans="1:11" x14ac:dyDescent="0.3">
      <c r="A59" s="43" t="s">
        <v>94</v>
      </c>
      <c r="B59" s="31" t="s">
        <v>174</v>
      </c>
      <c r="C59" s="31" t="s">
        <v>95</v>
      </c>
      <c r="D59" s="188">
        <v>23.89</v>
      </c>
      <c r="E59" s="21"/>
      <c r="F59" s="47">
        <f t="shared" ref="F59:F93" si="14">ROUND(E59*D59,2)</f>
        <v>0</v>
      </c>
      <c r="G59" s="48">
        <f t="shared" ref="G59:G93" si="15">ROUND(F59*0.9,2)</f>
        <v>0</v>
      </c>
      <c r="H59" s="49">
        <f>ROUND(F59-G59,2)</f>
        <v>0</v>
      </c>
      <c r="I59" s="24" t="s">
        <v>240</v>
      </c>
      <c r="J59" s="24" t="s">
        <v>288</v>
      </c>
      <c r="K59" s="180"/>
    </row>
    <row r="60" spans="1:11" x14ac:dyDescent="0.3">
      <c r="A60" s="43" t="s">
        <v>96</v>
      </c>
      <c r="B60" s="31" t="s">
        <v>175</v>
      </c>
      <c r="C60" s="31" t="s">
        <v>95</v>
      </c>
      <c r="D60" s="188">
        <v>0.7</v>
      </c>
      <c r="E60" s="21"/>
      <c r="F60" s="47">
        <f t="shared" si="14"/>
        <v>0</v>
      </c>
      <c r="G60" s="48">
        <f t="shared" si="15"/>
        <v>0</v>
      </c>
      <c r="H60" s="49">
        <f t="shared" ref="H60:H93" si="16">ROUND(F60-G60,2)</f>
        <v>0</v>
      </c>
      <c r="I60" s="24" t="s">
        <v>240</v>
      </c>
      <c r="J60" s="24" t="s">
        <v>288</v>
      </c>
      <c r="K60" s="180"/>
    </row>
    <row r="61" spans="1:11" x14ac:dyDescent="0.3">
      <c r="A61" s="43" t="s">
        <v>97</v>
      </c>
      <c r="B61" s="31" t="s">
        <v>176</v>
      </c>
      <c r="C61" s="31" t="s">
        <v>95</v>
      </c>
      <c r="D61" s="188">
        <v>16.77</v>
      </c>
      <c r="E61" s="21"/>
      <c r="F61" s="47">
        <f t="shared" si="14"/>
        <v>0</v>
      </c>
      <c r="G61" s="48">
        <f t="shared" si="15"/>
        <v>0</v>
      </c>
      <c r="H61" s="49">
        <f t="shared" si="16"/>
        <v>0</v>
      </c>
      <c r="I61" s="24" t="s">
        <v>240</v>
      </c>
      <c r="J61" s="24" t="s">
        <v>288</v>
      </c>
      <c r="K61" s="180"/>
    </row>
    <row r="62" spans="1:11" x14ac:dyDescent="0.3">
      <c r="A62" s="43" t="s">
        <v>98</v>
      </c>
      <c r="B62" s="31" t="s">
        <v>177</v>
      </c>
      <c r="C62" s="31" t="s">
        <v>95</v>
      </c>
      <c r="D62" s="188">
        <v>1.61</v>
      </c>
      <c r="E62" s="21"/>
      <c r="F62" s="47">
        <f t="shared" si="14"/>
        <v>0</v>
      </c>
      <c r="G62" s="48">
        <f t="shared" si="15"/>
        <v>0</v>
      </c>
      <c r="H62" s="49">
        <f t="shared" si="16"/>
        <v>0</v>
      </c>
      <c r="I62" s="24" t="s">
        <v>240</v>
      </c>
      <c r="J62" s="24" t="s">
        <v>288</v>
      </c>
      <c r="K62" s="180"/>
    </row>
    <row r="63" spans="1:11" x14ac:dyDescent="0.3">
      <c r="A63" s="43" t="s">
        <v>99</v>
      </c>
      <c r="B63" s="31" t="s">
        <v>178</v>
      </c>
      <c r="C63" s="31" t="s">
        <v>95</v>
      </c>
      <c r="D63" s="188">
        <v>1.73</v>
      </c>
      <c r="E63" s="21"/>
      <c r="F63" s="47">
        <f t="shared" si="14"/>
        <v>0</v>
      </c>
      <c r="G63" s="48">
        <f t="shared" si="15"/>
        <v>0</v>
      </c>
      <c r="H63" s="49">
        <f t="shared" si="16"/>
        <v>0</v>
      </c>
      <c r="I63" s="24" t="s">
        <v>240</v>
      </c>
      <c r="J63" s="24" t="s">
        <v>288</v>
      </c>
      <c r="K63" s="180"/>
    </row>
    <row r="64" spans="1:11" x14ac:dyDescent="0.3">
      <c r="A64" s="43" t="s">
        <v>100</v>
      </c>
      <c r="B64" s="31" t="s">
        <v>179</v>
      </c>
      <c r="C64" s="31" t="s">
        <v>95</v>
      </c>
      <c r="D64" s="188">
        <v>4.71</v>
      </c>
      <c r="E64" s="21"/>
      <c r="F64" s="47">
        <f t="shared" si="14"/>
        <v>0</v>
      </c>
      <c r="G64" s="48">
        <f t="shared" si="15"/>
        <v>0</v>
      </c>
      <c r="H64" s="49">
        <f t="shared" si="16"/>
        <v>0</v>
      </c>
      <c r="I64" s="24" t="s">
        <v>240</v>
      </c>
      <c r="J64" s="24" t="s">
        <v>288</v>
      </c>
      <c r="K64" s="180"/>
    </row>
    <row r="65" spans="1:11" x14ac:dyDescent="0.3">
      <c r="A65" s="43" t="s">
        <v>101</v>
      </c>
      <c r="B65" s="31" t="s">
        <v>180</v>
      </c>
      <c r="C65" s="31" t="s">
        <v>95</v>
      </c>
      <c r="D65" s="188">
        <v>1.46</v>
      </c>
      <c r="E65" s="21"/>
      <c r="F65" s="47">
        <f t="shared" si="14"/>
        <v>0</v>
      </c>
      <c r="G65" s="48">
        <f t="shared" si="15"/>
        <v>0</v>
      </c>
      <c r="H65" s="49">
        <f t="shared" si="16"/>
        <v>0</v>
      </c>
      <c r="I65" s="24" t="s">
        <v>240</v>
      </c>
      <c r="J65" s="24" t="s">
        <v>288</v>
      </c>
      <c r="K65" s="180"/>
    </row>
    <row r="66" spans="1:11" x14ac:dyDescent="0.3">
      <c r="A66" s="43" t="s">
        <v>102</v>
      </c>
      <c r="B66" s="31" t="s">
        <v>181</v>
      </c>
      <c r="C66" s="31" t="s">
        <v>95</v>
      </c>
      <c r="D66" s="188">
        <v>1.29</v>
      </c>
      <c r="E66" s="21"/>
      <c r="F66" s="47">
        <f t="shared" si="14"/>
        <v>0</v>
      </c>
      <c r="G66" s="48">
        <f t="shared" si="15"/>
        <v>0</v>
      </c>
      <c r="H66" s="49">
        <f t="shared" si="16"/>
        <v>0</v>
      </c>
      <c r="I66" s="24" t="s">
        <v>240</v>
      </c>
      <c r="J66" s="24" t="s">
        <v>288</v>
      </c>
      <c r="K66" s="180"/>
    </row>
    <row r="67" spans="1:11" x14ac:dyDescent="0.3">
      <c r="A67" s="43" t="s">
        <v>103</v>
      </c>
      <c r="B67" s="31" t="s">
        <v>182</v>
      </c>
      <c r="C67" s="31" t="s">
        <v>95</v>
      </c>
      <c r="D67" s="188">
        <v>3.17</v>
      </c>
      <c r="E67" s="21"/>
      <c r="F67" s="47">
        <f t="shared" si="14"/>
        <v>0</v>
      </c>
      <c r="G67" s="48">
        <f t="shared" si="15"/>
        <v>0</v>
      </c>
      <c r="H67" s="49">
        <f t="shared" si="16"/>
        <v>0</v>
      </c>
      <c r="I67" s="24" t="s">
        <v>240</v>
      </c>
      <c r="J67" s="24" t="s">
        <v>288</v>
      </c>
      <c r="K67" s="180"/>
    </row>
    <row r="68" spans="1:11" x14ac:dyDescent="0.3">
      <c r="A68" s="43" t="s">
        <v>104</v>
      </c>
      <c r="B68" s="31" t="s">
        <v>183</v>
      </c>
      <c r="C68" s="31" t="s">
        <v>95</v>
      </c>
      <c r="D68" s="188">
        <v>7.62</v>
      </c>
      <c r="E68" s="21"/>
      <c r="F68" s="47">
        <f t="shared" si="14"/>
        <v>0</v>
      </c>
      <c r="G68" s="48">
        <f t="shared" si="15"/>
        <v>0</v>
      </c>
      <c r="H68" s="49">
        <f t="shared" si="16"/>
        <v>0</v>
      </c>
      <c r="I68" s="24" t="s">
        <v>240</v>
      </c>
      <c r="J68" s="24" t="s">
        <v>288</v>
      </c>
      <c r="K68" s="180"/>
    </row>
    <row r="69" spans="1:11" x14ac:dyDescent="0.3">
      <c r="A69" s="43" t="s">
        <v>105</v>
      </c>
      <c r="B69" s="31" t="s">
        <v>184</v>
      </c>
      <c r="C69" s="31" t="s">
        <v>95</v>
      </c>
      <c r="D69" s="188">
        <v>9.6199999999999992</v>
      </c>
      <c r="E69" s="21"/>
      <c r="F69" s="47">
        <f t="shared" si="14"/>
        <v>0</v>
      </c>
      <c r="G69" s="48">
        <f t="shared" si="15"/>
        <v>0</v>
      </c>
      <c r="H69" s="49">
        <f t="shared" si="16"/>
        <v>0</v>
      </c>
      <c r="I69" s="24" t="s">
        <v>240</v>
      </c>
      <c r="J69" s="24" t="s">
        <v>288</v>
      </c>
      <c r="K69" s="180"/>
    </row>
    <row r="70" spans="1:11" x14ac:dyDescent="0.3">
      <c r="A70" s="43" t="s">
        <v>106</v>
      </c>
      <c r="B70" s="31" t="s">
        <v>185</v>
      </c>
      <c r="C70" s="31" t="s">
        <v>95</v>
      </c>
      <c r="D70" s="188">
        <v>15.64</v>
      </c>
      <c r="E70" s="21"/>
      <c r="F70" s="47">
        <f t="shared" si="14"/>
        <v>0</v>
      </c>
      <c r="G70" s="48">
        <f t="shared" si="15"/>
        <v>0</v>
      </c>
      <c r="H70" s="49">
        <f t="shared" si="16"/>
        <v>0</v>
      </c>
      <c r="I70" s="24" t="s">
        <v>240</v>
      </c>
      <c r="J70" s="24" t="s">
        <v>288</v>
      </c>
      <c r="K70" s="180"/>
    </row>
    <row r="71" spans="1:11" x14ac:dyDescent="0.3">
      <c r="A71" s="43" t="s">
        <v>107</v>
      </c>
      <c r="B71" s="31" t="s">
        <v>186</v>
      </c>
      <c r="C71" s="31" t="s">
        <v>95</v>
      </c>
      <c r="D71" s="188">
        <v>4.74</v>
      </c>
      <c r="E71" s="21"/>
      <c r="F71" s="47">
        <f t="shared" si="14"/>
        <v>0</v>
      </c>
      <c r="G71" s="48">
        <f t="shared" si="15"/>
        <v>0</v>
      </c>
      <c r="H71" s="49">
        <f t="shared" si="16"/>
        <v>0</v>
      </c>
      <c r="I71" s="24" t="s">
        <v>240</v>
      </c>
      <c r="J71" s="24" t="s">
        <v>288</v>
      </c>
      <c r="K71" s="180"/>
    </row>
    <row r="72" spans="1:11" x14ac:dyDescent="0.3">
      <c r="A72" s="43" t="s">
        <v>108</v>
      </c>
      <c r="B72" s="31" t="s">
        <v>187</v>
      </c>
      <c r="C72" s="31" t="s">
        <v>95</v>
      </c>
      <c r="D72" s="188">
        <v>0.84</v>
      </c>
      <c r="E72" s="21"/>
      <c r="F72" s="47">
        <f t="shared" si="14"/>
        <v>0</v>
      </c>
      <c r="G72" s="48">
        <f t="shared" si="15"/>
        <v>0</v>
      </c>
      <c r="H72" s="49">
        <f t="shared" si="16"/>
        <v>0</v>
      </c>
      <c r="I72" s="24" t="s">
        <v>240</v>
      </c>
      <c r="J72" s="24" t="s">
        <v>288</v>
      </c>
      <c r="K72" s="180"/>
    </row>
    <row r="73" spans="1:11" x14ac:dyDescent="0.3">
      <c r="A73" s="43" t="s">
        <v>109</v>
      </c>
      <c r="B73" s="31" t="s">
        <v>188</v>
      </c>
      <c r="C73" s="31" t="s">
        <v>95</v>
      </c>
      <c r="D73" s="188">
        <v>6.04</v>
      </c>
      <c r="E73" s="21"/>
      <c r="F73" s="47">
        <f t="shared" si="14"/>
        <v>0</v>
      </c>
      <c r="G73" s="48">
        <f t="shared" si="15"/>
        <v>0</v>
      </c>
      <c r="H73" s="49">
        <f t="shared" si="16"/>
        <v>0</v>
      </c>
      <c r="I73" s="24" t="s">
        <v>240</v>
      </c>
      <c r="J73" s="24" t="s">
        <v>288</v>
      </c>
      <c r="K73" s="180"/>
    </row>
    <row r="74" spans="1:11" x14ac:dyDescent="0.3">
      <c r="A74" s="43" t="s">
        <v>110</v>
      </c>
      <c r="B74" s="31" t="s">
        <v>189</v>
      </c>
      <c r="C74" s="31" t="s">
        <v>95</v>
      </c>
      <c r="D74" s="188">
        <v>2.4</v>
      </c>
      <c r="E74" s="21"/>
      <c r="F74" s="47">
        <f t="shared" si="14"/>
        <v>0</v>
      </c>
      <c r="G74" s="48">
        <f t="shared" si="15"/>
        <v>0</v>
      </c>
      <c r="H74" s="49">
        <f t="shared" si="16"/>
        <v>0</v>
      </c>
      <c r="I74" s="24" t="s">
        <v>240</v>
      </c>
      <c r="J74" s="24" t="s">
        <v>288</v>
      </c>
      <c r="K74" s="180"/>
    </row>
    <row r="75" spans="1:11" x14ac:dyDescent="0.3">
      <c r="A75" s="43" t="s">
        <v>111</v>
      </c>
      <c r="B75" s="31" t="s">
        <v>190</v>
      </c>
      <c r="C75" s="31" t="s">
        <v>95</v>
      </c>
      <c r="D75" s="188">
        <v>2.86</v>
      </c>
      <c r="E75" s="21"/>
      <c r="F75" s="47">
        <f t="shared" si="14"/>
        <v>0</v>
      </c>
      <c r="G75" s="48">
        <f t="shared" si="15"/>
        <v>0</v>
      </c>
      <c r="H75" s="49">
        <f t="shared" si="16"/>
        <v>0</v>
      </c>
      <c r="I75" s="24" t="s">
        <v>240</v>
      </c>
      <c r="J75" s="24" t="s">
        <v>288</v>
      </c>
      <c r="K75" s="180"/>
    </row>
    <row r="76" spans="1:11" x14ac:dyDescent="0.3">
      <c r="A76" s="43" t="s">
        <v>112</v>
      </c>
      <c r="B76" s="31" t="s">
        <v>191</v>
      </c>
      <c r="C76" s="31" t="s">
        <v>95</v>
      </c>
      <c r="D76" s="188">
        <v>1.33</v>
      </c>
      <c r="E76" s="21"/>
      <c r="F76" s="47">
        <f t="shared" si="14"/>
        <v>0</v>
      </c>
      <c r="G76" s="48">
        <f t="shared" si="15"/>
        <v>0</v>
      </c>
      <c r="H76" s="49">
        <f t="shared" si="16"/>
        <v>0</v>
      </c>
      <c r="I76" s="24" t="s">
        <v>240</v>
      </c>
      <c r="J76" s="24" t="s">
        <v>288</v>
      </c>
      <c r="K76" s="180"/>
    </row>
    <row r="77" spans="1:11" x14ac:dyDescent="0.3">
      <c r="A77" s="43" t="s">
        <v>113</v>
      </c>
      <c r="B77" s="31" t="s">
        <v>192</v>
      </c>
      <c r="C77" s="31" t="s">
        <v>95</v>
      </c>
      <c r="D77" s="188">
        <v>0.27</v>
      </c>
      <c r="E77" s="21"/>
      <c r="F77" s="47">
        <f t="shared" si="14"/>
        <v>0</v>
      </c>
      <c r="G77" s="48">
        <f t="shared" si="15"/>
        <v>0</v>
      </c>
      <c r="H77" s="49">
        <f t="shared" si="16"/>
        <v>0</v>
      </c>
      <c r="I77" s="24" t="s">
        <v>240</v>
      </c>
      <c r="J77" s="24" t="s">
        <v>288</v>
      </c>
      <c r="K77" s="180"/>
    </row>
    <row r="78" spans="1:11" x14ac:dyDescent="0.3">
      <c r="A78" s="43" t="s">
        <v>114</v>
      </c>
      <c r="B78" s="31" t="s">
        <v>193</v>
      </c>
      <c r="C78" s="31" t="s">
        <v>95</v>
      </c>
      <c r="D78" s="188">
        <v>1.6</v>
      </c>
      <c r="E78" s="21"/>
      <c r="F78" s="47">
        <f t="shared" si="14"/>
        <v>0</v>
      </c>
      <c r="G78" s="48">
        <f t="shared" si="15"/>
        <v>0</v>
      </c>
      <c r="H78" s="49">
        <f t="shared" si="16"/>
        <v>0</v>
      </c>
      <c r="I78" s="24" t="s">
        <v>240</v>
      </c>
      <c r="J78" s="24" t="s">
        <v>288</v>
      </c>
      <c r="K78" s="180"/>
    </row>
    <row r="79" spans="1:11" x14ac:dyDescent="0.3">
      <c r="A79" s="43" t="s">
        <v>115</v>
      </c>
      <c r="B79" s="31" t="s">
        <v>194</v>
      </c>
      <c r="C79" s="31" t="s">
        <v>95</v>
      </c>
      <c r="D79" s="188">
        <v>1.3</v>
      </c>
      <c r="E79" s="21"/>
      <c r="F79" s="47">
        <f t="shared" si="14"/>
        <v>0</v>
      </c>
      <c r="G79" s="48">
        <f t="shared" si="15"/>
        <v>0</v>
      </c>
      <c r="H79" s="49">
        <f t="shared" si="16"/>
        <v>0</v>
      </c>
      <c r="I79" s="24" t="s">
        <v>240</v>
      </c>
      <c r="J79" s="24" t="s">
        <v>288</v>
      </c>
      <c r="K79" s="180"/>
    </row>
    <row r="80" spans="1:11" x14ac:dyDescent="0.3">
      <c r="A80" s="43" t="s">
        <v>116</v>
      </c>
      <c r="B80" s="31" t="s">
        <v>195</v>
      </c>
      <c r="C80" s="31" t="s">
        <v>95</v>
      </c>
      <c r="D80" s="188">
        <v>3.77</v>
      </c>
      <c r="E80" s="21"/>
      <c r="F80" s="47">
        <f t="shared" si="14"/>
        <v>0</v>
      </c>
      <c r="G80" s="48">
        <f t="shared" si="15"/>
        <v>0</v>
      </c>
      <c r="H80" s="49">
        <f t="shared" si="16"/>
        <v>0</v>
      </c>
      <c r="I80" s="24" t="s">
        <v>240</v>
      </c>
      <c r="J80" s="24" t="s">
        <v>288</v>
      </c>
      <c r="K80" s="180"/>
    </row>
    <row r="81" spans="1:11" x14ac:dyDescent="0.3">
      <c r="A81" s="43" t="s">
        <v>117</v>
      </c>
      <c r="B81" s="31" t="s">
        <v>196</v>
      </c>
      <c r="C81" s="31" t="s">
        <v>95</v>
      </c>
      <c r="D81" s="188">
        <v>7.29</v>
      </c>
      <c r="E81" s="21"/>
      <c r="F81" s="47">
        <f t="shared" si="14"/>
        <v>0</v>
      </c>
      <c r="G81" s="48">
        <f t="shared" si="15"/>
        <v>0</v>
      </c>
      <c r="H81" s="49">
        <f t="shared" si="16"/>
        <v>0</v>
      </c>
      <c r="I81" s="24" t="s">
        <v>240</v>
      </c>
      <c r="J81" s="24" t="s">
        <v>288</v>
      </c>
      <c r="K81" s="180"/>
    </row>
    <row r="82" spans="1:11" x14ac:dyDescent="0.3">
      <c r="A82" s="43" t="s">
        <v>118</v>
      </c>
      <c r="B82" s="31" t="s">
        <v>197</v>
      </c>
      <c r="C82" s="31" t="s">
        <v>95</v>
      </c>
      <c r="D82" s="188">
        <v>1.24</v>
      </c>
      <c r="E82" s="21"/>
      <c r="F82" s="47">
        <f t="shared" si="14"/>
        <v>0</v>
      </c>
      <c r="G82" s="48">
        <f t="shared" si="15"/>
        <v>0</v>
      </c>
      <c r="H82" s="49">
        <f t="shared" si="16"/>
        <v>0</v>
      </c>
      <c r="I82" s="24" t="s">
        <v>240</v>
      </c>
      <c r="J82" s="24" t="s">
        <v>288</v>
      </c>
      <c r="K82" s="180"/>
    </row>
    <row r="83" spans="1:11" x14ac:dyDescent="0.3">
      <c r="A83" s="43" t="s">
        <v>119</v>
      </c>
      <c r="B83" s="31" t="s">
        <v>198</v>
      </c>
      <c r="C83" s="31" t="s">
        <v>95</v>
      </c>
      <c r="D83" s="188">
        <v>2.3199999999999998</v>
      </c>
      <c r="E83" s="21"/>
      <c r="F83" s="47">
        <f t="shared" si="14"/>
        <v>0</v>
      </c>
      <c r="G83" s="48">
        <f t="shared" si="15"/>
        <v>0</v>
      </c>
      <c r="H83" s="49">
        <f t="shared" si="16"/>
        <v>0</v>
      </c>
      <c r="I83" s="24" t="s">
        <v>240</v>
      </c>
      <c r="J83" s="24" t="s">
        <v>288</v>
      </c>
      <c r="K83" s="180"/>
    </row>
    <row r="84" spans="1:11" x14ac:dyDescent="0.3">
      <c r="A84" s="43" t="s">
        <v>120</v>
      </c>
      <c r="B84" s="31" t="s">
        <v>199</v>
      </c>
      <c r="C84" s="31" t="s">
        <v>95</v>
      </c>
      <c r="D84" s="188">
        <v>6.53</v>
      </c>
      <c r="E84" s="21"/>
      <c r="F84" s="47">
        <f t="shared" si="14"/>
        <v>0</v>
      </c>
      <c r="G84" s="48">
        <f t="shared" si="15"/>
        <v>0</v>
      </c>
      <c r="H84" s="49">
        <f t="shared" si="16"/>
        <v>0</v>
      </c>
      <c r="I84" s="24" t="s">
        <v>240</v>
      </c>
      <c r="J84" s="24" t="s">
        <v>288</v>
      </c>
      <c r="K84" s="180"/>
    </row>
    <row r="85" spans="1:11" x14ac:dyDescent="0.3">
      <c r="A85" s="43" t="s">
        <v>121</v>
      </c>
      <c r="B85" s="31" t="s">
        <v>200</v>
      </c>
      <c r="C85" s="31" t="s">
        <v>95</v>
      </c>
      <c r="D85" s="188">
        <v>15.23</v>
      </c>
      <c r="E85" s="21"/>
      <c r="F85" s="47">
        <f t="shared" si="14"/>
        <v>0</v>
      </c>
      <c r="G85" s="48">
        <f t="shared" si="15"/>
        <v>0</v>
      </c>
      <c r="H85" s="49">
        <f t="shared" si="16"/>
        <v>0</v>
      </c>
      <c r="I85" s="24" t="s">
        <v>240</v>
      </c>
      <c r="J85" s="24" t="s">
        <v>288</v>
      </c>
      <c r="K85" s="180"/>
    </row>
    <row r="86" spans="1:11" x14ac:dyDescent="0.3">
      <c r="A86" s="43" t="s">
        <v>122</v>
      </c>
      <c r="B86" s="31" t="s">
        <v>201</v>
      </c>
      <c r="C86" s="31" t="s">
        <v>95</v>
      </c>
      <c r="D86" s="188">
        <v>1.5</v>
      </c>
      <c r="E86" s="21"/>
      <c r="F86" s="47">
        <f t="shared" si="14"/>
        <v>0</v>
      </c>
      <c r="G86" s="48">
        <f t="shared" si="15"/>
        <v>0</v>
      </c>
      <c r="H86" s="49">
        <f t="shared" si="16"/>
        <v>0</v>
      </c>
      <c r="I86" s="24" t="s">
        <v>240</v>
      </c>
      <c r="J86" s="24" t="s">
        <v>288</v>
      </c>
      <c r="K86" s="180"/>
    </row>
    <row r="87" spans="1:11" x14ac:dyDescent="0.3">
      <c r="A87" s="43" t="s">
        <v>123</v>
      </c>
      <c r="B87" s="31" t="s">
        <v>202</v>
      </c>
      <c r="C87" s="31" t="s">
        <v>95</v>
      </c>
      <c r="D87" s="188">
        <v>3.4</v>
      </c>
      <c r="E87" s="21"/>
      <c r="F87" s="47">
        <f t="shared" si="14"/>
        <v>0</v>
      </c>
      <c r="G87" s="48">
        <f t="shared" si="15"/>
        <v>0</v>
      </c>
      <c r="H87" s="49">
        <f t="shared" si="16"/>
        <v>0</v>
      </c>
      <c r="I87" s="24" t="s">
        <v>240</v>
      </c>
      <c r="J87" s="24" t="s">
        <v>288</v>
      </c>
      <c r="K87" s="180"/>
    </row>
    <row r="88" spans="1:11" x14ac:dyDescent="0.3">
      <c r="A88" s="43" t="s">
        <v>124</v>
      </c>
      <c r="B88" s="31" t="s">
        <v>203</v>
      </c>
      <c r="C88" s="31" t="s">
        <v>95</v>
      </c>
      <c r="D88" s="188">
        <v>6.58</v>
      </c>
      <c r="E88" s="21"/>
      <c r="F88" s="47">
        <f t="shared" si="14"/>
        <v>0</v>
      </c>
      <c r="G88" s="48">
        <f t="shared" si="15"/>
        <v>0</v>
      </c>
      <c r="H88" s="49">
        <f t="shared" si="16"/>
        <v>0</v>
      </c>
      <c r="I88" s="24" t="s">
        <v>240</v>
      </c>
      <c r="J88" s="24" t="s">
        <v>288</v>
      </c>
      <c r="K88" s="180"/>
    </row>
    <row r="89" spans="1:11" x14ac:dyDescent="0.3">
      <c r="A89" s="43" t="s">
        <v>125</v>
      </c>
      <c r="B89" s="31" t="s">
        <v>204</v>
      </c>
      <c r="C89" s="31" t="s">
        <v>95</v>
      </c>
      <c r="D89" s="188">
        <v>0.63</v>
      </c>
      <c r="E89" s="21"/>
      <c r="F89" s="47">
        <f t="shared" si="14"/>
        <v>0</v>
      </c>
      <c r="G89" s="48">
        <f t="shared" si="15"/>
        <v>0</v>
      </c>
      <c r="H89" s="49">
        <f t="shared" si="16"/>
        <v>0</v>
      </c>
      <c r="I89" s="24" t="s">
        <v>240</v>
      </c>
      <c r="J89" s="24" t="s">
        <v>288</v>
      </c>
      <c r="K89" s="180"/>
    </row>
    <row r="90" spans="1:11" x14ac:dyDescent="0.3">
      <c r="A90" s="43" t="s">
        <v>126</v>
      </c>
      <c r="B90" s="31" t="s">
        <v>205</v>
      </c>
      <c r="C90" s="31" t="s">
        <v>95</v>
      </c>
      <c r="D90" s="188">
        <v>4.25</v>
      </c>
      <c r="E90" s="21"/>
      <c r="F90" s="47">
        <f t="shared" si="14"/>
        <v>0</v>
      </c>
      <c r="G90" s="48">
        <f t="shared" si="15"/>
        <v>0</v>
      </c>
      <c r="H90" s="49">
        <f t="shared" si="16"/>
        <v>0</v>
      </c>
      <c r="I90" s="24" t="s">
        <v>240</v>
      </c>
      <c r="J90" s="24" t="s">
        <v>288</v>
      </c>
      <c r="K90" s="180"/>
    </row>
    <row r="91" spans="1:11" x14ac:dyDescent="0.3">
      <c r="A91" s="43" t="s">
        <v>127</v>
      </c>
      <c r="B91" s="31" t="s">
        <v>206</v>
      </c>
      <c r="C91" s="31" t="s">
        <v>95</v>
      </c>
      <c r="D91" s="188">
        <v>7.24</v>
      </c>
      <c r="E91" s="21"/>
      <c r="F91" s="47">
        <f t="shared" si="14"/>
        <v>0</v>
      </c>
      <c r="G91" s="48">
        <f t="shared" si="15"/>
        <v>0</v>
      </c>
      <c r="H91" s="49">
        <f t="shared" si="16"/>
        <v>0</v>
      </c>
      <c r="I91" s="24" t="s">
        <v>240</v>
      </c>
      <c r="J91" s="24" t="s">
        <v>288</v>
      </c>
      <c r="K91" s="180"/>
    </row>
    <row r="92" spans="1:11" x14ac:dyDescent="0.3">
      <c r="A92" s="43" t="s">
        <v>128</v>
      </c>
      <c r="B92" s="31" t="s">
        <v>207</v>
      </c>
      <c r="C92" s="31" t="s">
        <v>95</v>
      </c>
      <c r="D92" s="188">
        <v>8.82</v>
      </c>
      <c r="E92" s="21"/>
      <c r="F92" s="47">
        <f t="shared" si="14"/>
        <v>0</v>
      </c>
      <c r="G92" s="48">
        <f t="shared" si="15"/>
        <v>0</v>
      </c>
      <c r="H92" s="49">
        <f t="shared" si="16"/>
        <v>0</v>
      </c>
      <c r="I92" s="24" t="s">
        <v>240</v>
      </c>
      <c r="J92" s="24" t="s">
        <v>288</v>
      </c>
      <c r="K92" s="180"/>
    </row>
    <row r="93" spans="1:11" x14ac:dyDescent="0.3">
      <c r="A93" s="43" t="s">
        <v>129</v>
      </c>
      <c r="B93" s="31" t="s">
        <v>208</v>
      </c>
      <c r="C93" s="31" t="s">
        <v>95</v>
      </c>
      <c r="D93" s="188">
        <v>2.73</v>
      </c>
      <c r="E93" s="21"/>
      <c r="F93" s="47">
        <f t="shared" si="14"/>
        <v>0</v>
      </c>
      <c r="G93" s="48">
        <f t="shared" si="15"/>
        <v>0</v>
      </c>
      <c r="H93" s="49">
        <f t="shared" si="16"/>
        <v>0</v>
      </c>
      <c r="I93" s="24" t="s">
        <v>240</v>
      </c>
      <c r="J93" s="24" t="s">
        <v>288</v>
      </c>
      <c r="K93" s="180"/>
    </row>
    <row r="94" spans="1:11" x14ac:dyDescent="0.3">
      <c r="A94" s="50"/>
      <c r="B94" s="51"/>
      <c r="C94" s="247" t="s">
        <v>130</v>
      </c>
      <c r="D94" s="248"/>
      <c r="E94" s="249"/>
      <c r="F94" s="52">
        <f>ROUND(SUM(F59:F93),2)</f>
        <v>0</v>
      </c>
      <c r="G94" s="52">
        <f>ROUND(SUM(G59:G93),2)</f>
        <v>0</v>
      </c>
      <c r="H94" s="52">
        <f>ROUND(SUM(H59:H93),2)</f>
        <v>0</v>
      </c>
      <c r="I94" s="204"/>
      <c r="K94" s="180"/>
    </row>
    <row r="95" spans="1:11" ht="30" x14ac:dyDescent="0.3">
      <c r="A95" s="35" t="s">
        <v>131</v>
      </c>
      <c r="B95" s="36" t="s">
        <v>285</v>
      </c>
      <c r="C95" s="37"/>
      <c r="D95" s="38"/>
      <c r="E95" s="39"/>
      <c r="F95" s="40"/>
      <c r="G95" s="41"/>
      <c r="H95" s="42"/>
      <c r="I95" s="203"/>
      <c r="J95" s="15"/>
      <c r="K95" s="180"/>
    </row>
    <row r="96" spans="1:11" ht="44.25" x14ac:dyDescent="0.3">
      <c r="A96" s="43" t="s">
        <v>132</v>
      </c>
      <c r="B96" s="44" t="s">
        <v>133</v>
      </c>
      <c r="C96" s="45" t="s">
        <v>68</v>
      </c>
      <c r="D96" s="46">
        <v>88</v>
      </c>
      <c r="E96" s="21"/>
      <c r="F96" s="47">
        <f t="shared" ref="F96:F101" si="17">ROUND(E96*D96,2)</f>
        <v>0</v>
      </c>
      <c r="G96" s="48">
        <f t="shared" ref="G96:G101" si="18">ROUND(F96*0.9,2)</f>
        <v>0</v>
      </c>
      <c r="H96" s="49">
        <f t="shared" ref="H96:H101" si="19">ROUND(F96-G96,2)</f>
        <v>0</v>
      </c>
      <c r="I96" s="24" t="s">
        <v>241</v>
      </c>
      <c r="J96" s="24" t="s">
        <v>288</v>
      </c>
      <c r="K96" s="180"/>
    </row>
    <row r="97" spans="1:11" ht="58.5" x14ac:dyDescent="0.3">
      <c r="A97" s="43" t="s">
        <v>134</v>
      </c>
      <c r="B97" s="44" t="s">
        <v>135</v>
      </c>
      <c r="C97" s="45" t="s">
        <v>68</v>
      </c>
      <c r="D97" s="46">
        <v>300</v>
      </c>
      <c r="E97" s="21"/>
      <c r="F97" s="47">
        <f t="shared" si="17"/>
        <v>0</v>
      </c>
      <c r="G97" s="48">
        <f t="shared" si="18"/>
        <v>0</v>
      </c>
      <c r="H97" s="49">
        <f t="shared" si="19"/>
        <v>0</v>
      </c>
      <c r="I97" s="24" t="s">
        <v>242</v>
      </c>
      <c r="J97" s="24" t="s">
        <v>288</v>
      </c>
      <c r="K97" s="180"/>
    </row>
    <row r="98" spans="1:11" ht="58.5" x14ac:dyDescent="0.3">
      <c r="A98" s="43" t="s">
        <v>136</v>
      </c>
      <c r="B98" s="44" t="s">
        <v>137</v>
      </c>
      <c r="C98" s="45" t="s">
        <v>68</v>
      </c>
      <c r="D98" s="46">
        <v>25</v>
      </c>
      <c r="E98" s="21"/>
      <c r="F98" s="47">
        <f t="shared" si="17"/>
        <v>0</v>
      </c>
      <c r="G98" s="48">
        <f t="shared" si="18"/>
        <v>0</v>
      </c>
      <c r="H98" s="49">
        <f t="shared" si="19"/>
        <v>0</v>
      </c>
      <c r="I98" s="24" t="s">
        <v>243</v>
      </c>
      <c r="J98" s="24" t="s">
        <v>288</v>
      </c>
      <c r="K98" s="180"/>
    </row>
    <row r="99" spans="1:11" ht="58.5" x14ac:dyDescent="0.3">
      <c r="A99" s="43" t="s">
        <v>138</v>
      </c>
      <c r="B99" s="44" t="s">
        <v>139</v>
      </c>
      <c r="C99" s="45" t="s">
        <v>68</v>
      </c>
      <c r="D99" s="46">
        <v>4</v>
      </c>
      <c r="E99" s="21"/>
      <c r="F99" s="47">
        <f t="shared" si="17"/>
        <v>0</v>
      </c>
      <c r="G99" s="48">
        <f t="shared" si="18"/>
        <v>0</v>
      </c>
      <c r="H99" s="49">
        <f t="shared" si="19"/>
        <v>0</v>
      </c>
      <c r="I99" s="24" t="s">
        <v>244</v>
      </c>
      <c r="J99" s="24" t="s">
        <v>288</v>
      </c>
      <c r="K99" s="180"/>
    </row>
    <row r="100" spans="1:11" ht="58.5" x14ac:dyDescent="0.3">
      <c r="A100" s="43" t="s">
        <v>140</v>
      </c>
      <c r="B100" s="44" t="s">
        <v>141</v>
      </c>
      <c r="C100" s="45" t="s">
        <v>68</v>
      </c>
      <c r="D100" s="46">
        <v>20</v>
      </c>
      <c r="E100" s="21"/>
      <c r="F100" s="47">
        <f t="shared" si="17"/>
        <v>0</v>
      </c>
      <c r="G100" s="48">
        <f t="shared" si="18"/>
        <v>0</v>
      </c>
      <c r="H100" s="49">
        <f t="shared" si="19"/>
        <v>0</v>
      </c>
      <c r="I100" s="24" t="s">
        <v>245</v>
      </c>
      <c r="J100" s="24" t="s">
        <v>288</v>
      </c>
      <c r="K100" s="180"/>
    </row>
    <row r="101" spans="1:11" ht="58.5" x14ac:dyDescent="0.3">
      <c r="A101" s="43" t="s">
        <v>142</v>
      </c>
      <c r="B101" s="44" t="s">
        <v>143</v>
      </c>
      <c r="C101" s="45" t="s">
        <v>68</v>
      </c>
      <c r="D101" s="46">
        <v>3</v>
      </c>
      <c r="E101" s="21"/>
      <c r="F101" s="47">
        <f t="shared" si="17"/>
        <v>0</v>
      </c>
      <c r="G101" s="48">
        <f t="shared" si="18"/>
        <v>0</v>
      </c>
      <c r="H101" s="49">
        <f t="shared" si="19"/>
        <v>0</v>
      </c>
      <c r="I101" s="24" t="s">
        <v>246</v>
      </c>
      <c r="J101" s="24" t="s">
        <v>288</v>
      </c>
      <c r="K101" s="180"/>
    </row>
    <row r="102" spans="1:11" x14ac:dyDescent="0.3">
      <c r="A102" s="50"/>
      <c r="B102" s="51"/>
      <c r="C102" s="247" t="s">
        <v>144</v>
      </c>
      <c r="D102" s="248"/>
      <c r="E102" s="249"/>
      <c r="F102" s="52">
        <f>ROUND(SUM(F96:F101),2)</f>
        <v>0</v>
      </c>
      <c r="G102" s="52">
        <f>ROUND(SUM(G96:G101),2)</f>
        <v>0</v>
      </c>
      <c r="H102" s="52">
        <f>ROUND(SUM(H96:H101),2)</f>
        <v>0</v>
      </c>
      <c r="I102" s="204"/>
      <c r="K102" s="180"/>
    </row>
    <row r="103" spans="1:11" x14ac:dyDescent="0.3">
      <c r="A103" s="35" t="s">
        <v>145</v>
      </c>
      <c r="B103" s="36" t="s">
        <v>146</v>
      </c>
      <c r="C103" s="37"/>
      <c r="D103" s="38"/>
      <c r="E103" s="39"/>
      <c r="F103" s="40"/>
      <c r="G103" s="41"/>
      <c r="H103" s="42"/>
      <c r="I103" s="203"/>
      <c r="J103" s="15"/>
      <c r="K103" s="180"/>
    </row>
    <row r="104" spans="1:11" ht="58.5" x14ac:dyDescent="0.3">
      <c r="A104" s="43" t="s">
        <v>147</v>
      </c>
      <c r="B104" s="44" t="s">
        <v>148</v>
      </c>
      <c r="C104" s="45" t="s">
        <v>68</v>
      </c>
      <c r="D104" s="46">
        <v>1</v>
      </c>
      <c r="E104" s="21"/>
      <c r="F104" s="47">
        <f t="shared" ref="F104:F105" si="20">ROUND(E104*D104,2)</f>
        <v>0</v>
      </c>
      <c r="G104" s="48">
        <f t="shared" ref="G104" si="21">ROUND(F104*0.9,2)</f>
        <v>0</v>
      </c>
      <c r="H104" s="49">
        <f t="shared" ref="H104:H105" si="22">ROUND(F104-G104,2)</f>
        <v>0</v>
      </c>
      <c r="I104" s="24" t="s">
        <v>290</v>
      </c>
      <c r="J104" s="24" t="s">
        <v>288</v>
      </c>
      <c r="K104" s="180"/>
    </row>
    <row r="105" spans="1:11" ht="30" x14ac:dyDescent="0.3">
      <c r="A105" s="43" t="s">
        <v>149</v>
      </c>
      <c r="B105" s="44" t="s">
        <v>150</v>
      </c>
      <c r="C105" s="45" t="s">
        <v>68</v>
      </c>
      <c r="D105" s="46">
        <v>1</v>
      </c>
      <c r="E105" s="21"/>
      <c r="F105" s="47">
        <f t="shared" si="20"/>
        <v>0</v>
      </c>
      <c r="G105" s="48">
        <f>ROUND(F105*0.89,2)</f>
        <v>0</v>
      </c>
      <c r="H105" s="49">
        <f t="shared" si="22"/>
        <v>0</v>
      </c>
      <c r="I105" s="24" t="s">
        <v>290</v>
      </c>
      <c r="J105" s="24" t="s">
        <v>288</v>
      </c>
      <c r="K105" s="180"/>
    </row>
    <row r="106" spans="1:11" x14ac:dyDescent="0.3">
      <c r="A106" s="53"/>
      <c r="B106" s="54"/>
      <c r="C106" s="247" t="s">
        <v>151</v>
      </c>
      <c r="D106" s="248"/>
      <c r="E106" s="249"/>
      <c r="F106" s="52">
        <f>ROUND(SUM(F104:F105),2)</f>
        <v>0</v>
      </c>
      <c r="G106" s="52">
        <f t="shared" ref="G106:H106" si="23">ROUND(SUM(G104:G105),2)</f>
        <v>0</v>
      </c>
      <c r="H106" s="52">
        <f t="shared" si="23"/>
        <v>0</v>
      </c>
      <c r="J106" s="198"/>
    </row>
    <row r="107" spans="1:11" ht="19.5" thickBot="1" x14ac:dyDescent="0.35">
      <c r="A107" s="55"/>
      <c r="B107" s="56"/>
      <c r="C107" s="57"/>
      <c r="D107" s="58"/>
      <c r="E107" s="59"/>
      <c r="F107" s="60"/>
      <c r="G107" s="61"/>
      <c r="H107" s="62"/>
      <c r="J107" s="198"/>
    </row>
    <row r="108" spans="1:11" ht="19.5" thickBot="1" x14ac:dyDescent="0.35">
      <c r="A108" s="63"/>
      <c r="B108" s="64"/>
      <c r="C108" s="250" t="s">
        <v>152</v>
      </c>
      <c r="D108" s="251"/>
      <c r="E108" s="252"/>
      <c r="F108" s="65">
        <f>ROUND(F106+F102+F94+F57+F35+F28+F30+F10,2)</f>
        <v>0</v>
      </c>
      <c r="G108" s="65">
        <f>ROUND(G106+G102+G94+G57+G35+G28+G10,2)</f>
        <v>0</v>
      </c>
      <c r="H108" s="65">
        <f>ROUND(H106+H102+H94+H57+H35+H28+H10,2)</f>
        <v>0</v>
      </c>
      <c r="J108" s="198"/>
    </row>
    <row r="109" spans="1:11" x14ac:dyDescent="0.3">
      <c r="A109" s="66"/>
      <c r="B109" s="67"/>
      <c r="C109" s="67"/>
      <c r="D109" s="67"/>
      <c r="E109" s="68"/>
      <c r="F109" s="68"/>
      <c r="G109" s="68"/>
      <c r="H109" s="68"/>
      <c r="J109" s="198"/>
    </row>
    <row r="110" spans="1:11" x14ac:dyDescent="0.3">
      <c r="A110" s="69"/>
      <c r="B110" s="70"/>
      <c r="C110" s="67"/>
      <c r="D110" s="67"/>
      <c r="E110" s="214"/>
      <c r="F110" s="216"/>
      <c r="G110" s="68"/>
      <c r="H110" s="68"/>
      <c r="J110" s="198"/>
    </row>
    <row r="111" spans="1:11" x14ac:dyDescent="0.3">
      <c r="A111" s="71"/>
      <c r="B111" s="72"/>
      <c r="C111" s="72"/>
      <c r="D111" s="72"/>
      <c r="E111" s="214"/>
      <c r="F111" s="217"/>
      <c r="G111" s="72"/>
      <c r="H111" s="72"/>
      <c r="J111" s="198"/>
    </row>
    <row r="112" spans="1:11" ht="19.5" thickBot="1" x14ac:dyDescent="0.35">
      <c r="A112" s="71"/>
      <c r="B112" s="73"/>
      <c r="C112" s="72"/>
      <c r="D112" s="72"/>
      <c r="F112" s="253"/>
      <c r="G112" s="253"/>
      <c r="H112" s="253"/>
      <c r="J112" s="198"/>
    </row>
    <row r="113" spans="1:14" ht="19.5" thickTop="1" x14ac:dyDescent="0.3">
      <c r="A113" s="71"/>
      <c r="B113" s="74"/>
      <c r="C113" s="72"/>
      <c r="D113" s="72"/>
      <c r="E113" s="72"/>
      <c r="F113" s="244"/>
      <c r="G113" s="244"/>
      <c r="H113" s="72"/>
      <c r="J113" s="198"/>
    </row>
    <row r="114" spans="1:14" ht="19.5" thickBot="1" x14ac:dyDescent="0.35">
      <c r="A114" s="75"/>
      <c r="B114" s="76" t="s">
        <v>153</v>
      </c>
      <c r="C114" s="77"/>
      <c r="D114" s="77"/>
      <c r="E114" s="77"/>
      <c r="F114" s="245" t="s">
        <v>154</v>
      </c>
      <c r="G114" s="245"/>
      <c r="H114" s="77"/>
      <c r="J114" s="198"/>
    </row>
    <row r="115" spans="1:14" x14ac:dyDescent="0.3">
      <c r="J115" s="198"/>
    </row>
    <row r="116" spans="1:14" x14ac:dyDescent="0.3">
      <c r="J116" s="198"/>
    </row>
    <row r="117" spans="1:14" x14ac:dyDescent="0.3">
      <c r="F117" s="180"/>
      <c r="G117" s="215"/>
      <c r="J117" s="198"/>
    </row>
    <row r="118" spans="1:14" ht="23.25" x14ac:dyDescent="0.2">
      <c r="B118" s="234" t="s">
        <v>295</v>
      </c>
      <c r="C118" s="235"/>
      <c r="D118" s="235"/>
      <c r="E118" s="235"/>
      <c r="F118" s="235"/>
      <c r="G118" s="235"/>
      <c r="H118" s="235"/>
      <c r="I118" s="235"/>
      <c r="J118" s="235"/>
      <c r="K118" s="235"/>
      <c r="L118" s="235"/>
      <c r="M118" s="235"/>
      <c r="N118" s="236"/>
    </row>
    <row r="119" spans="1:14" ht="23.25" x14ac:dyDescent="0.35">
      <c r="B119" s="218" t="s">
        <v>296</v>
      </c>
      <c r="C119" s="219"/>
      <c r="D119" s="219"/>
      <c r="E119" s="220"/>
      <c r="F119" s="219"/>
      <c r="G119" s="219"/>
      <c r="H119" s="219"/>
      <c r="I119" s="219"/>
      <c r="J119" s="219"/>
      <c r="K119" s="219"/>
      <c r="L119" s="219"/>
      <c r="M119" s="219"/>
      <c r="N119" s="221"/>
    </row>
    <row r="120" spans="1:14" ht="54" customHeight="1" x14ac:dyDescent="0.2">
      <c r="B120" s="222" t="s">
        <v>297</v>
      </c>
      <c r="C120" s="231" t="s">
        <v>313</v>
      </c>
      <c r="D120" s="231"/>
      <c r="E120" s="231"/>
      <c r="F120" s="231"/>
      <c r="G120" s="231"/>
      <c r="H120" s="231"/>
      <c r="I120" s="231"/>
      <c r="J120" s="231"/>
      <c r="K120" s="231"/>
      <c r="L120" s="231"/>
      <c r="M120" s="231"/>
      <c r="N120" s="232"/>
    </row>
    <row r="121" spans="1:14" ht="54" customHeight="1" x14ac:dyDescent="0.2">
      <c r="B121" s="222" t="s">
        <v>298</v>
      </c>
      <c r="C121" s="231" t="s">
        <v>314</v>
      </c>
      <c r="D121" s="231"/>
      <c r="E121" s="231"/>
      <c r="F121" s="231"/>
      <c r="G121" s="231"/>
      <c r="H121" s="231"/>
      <c r="I121" s="231"/>
      <c r="J121" s="231"/>
      <c r="K121" s="231"/>
      <c r="L121" s="231"/>
      <c r="M121" s="231"/>
      <c r="N121" s="232"/>
    </row>
    <row r="122" spans="1:14" ht="102.75" customHeight="1" x14ac:dyDescent="0.2">
      <c r="B122" s="222" t="s">
        <v>299</v>
      </c>
      <c r="C122" s="231" t="s">
        <v>300</v>
      </c>
      <c r="D122" s="231"/>
      <c r="E122" s="231"/>
      <c r="F122" s="231"/>
      <c r="G122" s="231"/>
      <c r="H122" s="231"/>
      <c r="I122" s="231"/>
      <c r="J122" s="231"/>
      <c r="K122" s="231"/>
      <c r="L122" s="231"/>
      <c r="M122" s="231"/>
      <c r="N122" s="232"/>
    </row>
    <row r="123" spans="1:14" ht="130.5" customHeight="1" x14ac:dyDescent="0.2">
      <c r="B123" s="222" t="s">
        <v>301</v>
      </c>
      <c r="C123" s="231" t="s">
        <v>302</v>
      </c>
      <c r="D123" s="231"/>
      <c r="E123" s="231"/>
      <c r="F123" s="231"/>
      <c r="G123" s="231"/>
      <c r="H123" s="231"/>
      <c r="I123" s="231"/>
      <c r="J123" s="231"/>
      <c r="K123" s="231"/>
      <c r="L123" s="231"/>
      <c r="M123" s="231"/>
      <c r="N123" s="232"/>
    </row>
    <row r="124" spans="1:14" ht="57" customHeight="1" x14ac:dyDescent="0.2">
      <c r="B124" s="222" t="s">
        <v>303</v>
      </c>
      <c r="C124" s="231" t="s">
        <v>304</v>
      </c>
      <c r="D124" s="231"/>
      <c r="E124" s="231"/>
      <c r="F124" s="231"/>
      <c r="G124" s="231"/>
      <c r="H124" s="231"/>
      <c r="I124" s="231"/>
      <c r="J124" s="231"/>
      <c r="K124" s="231"/>
      <c r="L124" s="231"/>
      <c r="M124" s="231"/>
      <c r="N124" s="232"/>
    </row>
    <row r="125" spans="1:14" ht="105" customHeight="1" x14ac:dyDescent="0.2">
      <c r="B125" s="222" t="s">
        <v>305</v>
      </c>
      <c r="C125" s="231" t="s">
        <v>306</v>
      </c>
      <c r="D125" s="231"/>
      <c r="E125" s="231"/>
      <c r="F125" s="231"/>
      <c r="G125" s="231"/>
      <c r="H125" s="231"/>
      <c r="I125" s="231"/>
      <c r="J125" s="231"/>
      <c r="K125" s="231"/>
      <c r="L125" s="231"/>
      <c r="M125" s="231"/>
      <c r="N125" s="232"/>
    </row>
    <row r="126" spans="1:14" ht="88.5" customHeight="1" x14ac:dyDescent="0.2">
      <c r="B126" s="222" t="s">
        <v>307</v>
      </c>
      <c r="C126" s="231" t="s">
        <v>308</v>
      </c>
      <c r="D126" s="231"/>
      <c r="E126" s="231"/>
      <c r="F126" s="231"/>
      <c r="G126" s="231"/>
      <c r="H126" s="231"/>
      <c r="I126" s="231"/>
      <c r="J126" s="231"/>
      <c r="K126" s="231"/>
      <c r="L126" s="231"/>
      <c r="M126" s="231"/>
      <c r="N126" s="232"/>
    </row>
    <row r="127" spans="1:14" ht="58.5" customHeight="1" x14ac:dyDescent="0.2">
      <c r="B127" s="222" t="s">
        <v>309</v>
      </c>
      <c r="C127" s="231" t="s">
        <v>310</v>
      </c>
      <c r="D127" s="231"/>
      <c r="E127" s="231"/>
      <c r="F127" s="231"/>
      <c r="G127" s="231"/>
      <c r="H127" s="231"/>
      <c r="I127" s="231"/>
      <c r="J127" s="231"/>
      <c r="K127" s="231"/>
      <c r="L127" s="231"/>
      <c r="M127" s="231"/>
      <c r="N127" s="232"/>
    </row>
    <row r="128" spans="1:14" ht="23.25" x14ac:dyDescent="0.2">
      <c r="B128" s="223" t="s">
        <v>311</v>
      </c>
      <c r="C128" s="224"/>
      <c r="D128" s="224"/>
      <c r="E128" s="224"/>
      <c r="F128" s="224"/>
      <c r="G128" s="224"/>
      <c r="H128" s="224"/>
      <c r="I128" s="224"/>
      <c r="J128" s="224"/>
      <c r="K128" s="224"/>
      <c r="L128" s="224"/>
      <c r="M128" s="224"/>
      <c r="N128" s="225"/>
    </row>
    <row r="129" spans="2:14" ht="41.25" customHeight="1" x14ac:dyDescent="0.2">
      <c r="B129" s="233" t="s">
        <v>312</v>
      </c>
      <c r="C129" s="231"/>
      <c r="D129" s="231"/>
      <c r="E129" s="231"/>
      <c r="F129" s="231"/>
      <c r="G129" s="231"/>
      <c r="H129" s="231"/>
      <c r="I129" s="231"/>
      <c r="J129" s="231"/>
      <c r="K129" s="231"/>
      <c r="L129" s="231"/>
      <c r="M129" s="231"/>
      <c r="N129" s="232"/>
    </row>
    <row r="130" spans="2:14" ht="23.25" x14ac:dyDescent="0.35">
      <c r="B130" s="226"/>
      <c r="C130" s="227"/>
      <c r="D130" s="227"/>
      <c r="E130" s="228"/>
      <c r="F130" s="227"/>
      <c r="G130" s="227"/>
      <c r="H130" s="227"/>
      <c r="I130" s="227"/>
      <c r="J130" s="227"/>
      <c r="K130" s="227"/>
      <c r="L130" s="227"/>
      <c r="M130" s="227"/>
      <c r="N130" s="229"/>
    </row>
    <row r="131" spans="2:14" x14ac:dyDescent="0.3">
      <c r="J131" s="198"/>
    </row>
    <row r="132" spans="2:14" x14ac:dyDescent="0.3">
      <c r="J132" s="198"/>
    </row>
    <row r="133" spans="2:14" x14ac:dyDescent="0.3">
      <c r="J133" s="198"/>
    </row>
    <row r="134" spans="2:14" x14ac:dyDescent="0.3">
      <c r="J134" s="198"/>
    </row>
    <row r="135" spans="2:14" x14ac:dyDescent="0.3">
      <c r="J135" s="198"/>
    </row>
    <row r="136" spans="2:14" x14ac:dyDescent="0.3">
      <c r="J136" s="198"/>
    </row>
    <row r="137" spans="2:14" x14ac:dyDescent="0.3">
      <c r="J137" s="198"/>
    </row>
    <row r="138" spans="2:14" x14ac:dyDescent="0.3">
      <c r="J138" s="198"/>
    </row>
    <row r="139" spans="2:14" x14ac:dyDescent="0.3">
      <c r="J139" s="198"/>
    </row>
    <row r="140" spans="2:14" x14ac:dyDescent="0.3">
      <c r="J140" s="198"/>
    </row>
    <row r="141" spans="2:14" x14ac:dyDescent="0.3">
      <c r="J141" s="198"/>
    </row>
    <row r="142" spans="2:14" x14ac:dyDescent="0.3">
      <c r="J142" s="198"/>
    </row>
    <row r="143" spans="2:14" x14ac:dyDescent="0.3">
      <c r="J143" s="198"/>
    </row>
    <row r="144" spans="2:14" x14ac:dyDescent="0.3">
      <c r="J144" s="198"/>
    </row>
    <row r="145" spans="10:10" x14ac:dyDescent="0.3">
      <c r="J145" s="198"/>
    </row>
    <row r="146" spans="10:10" x14ac:dyDescent="0.3">
      <c r="J146" s="198"/>
    </row>
    <row r="147" spans="10:10" x14ac:dyDescent="0.3">
      <c r="J147" s="198"/>
    </row>
    <row r="148" spans="10:10" x14ac:dyDescent="0.3">
      <c r="J148" s="198"/>
    </row>
    <row r="149" spans="10:10" x14ac:dyDescent="0.3">
      <c r="J149" s="198"/>
    </row>
    <row r="150" spans="10:10" x14ac:dyDescent="0.3">
      <c r="J150" s="198"/>
    </row>
    <row r="151" spans="10:10" x14ac:dyDescent="0.3">
      <c r="J151" s="198"/>
    </row>
    <row r="152" spans="10:10" x14ac:dyDescent="0.3">
      <c r="J152" s="198"/>
    </row>
    <row r="153" spans="10:10" x14ac:dyDescent="0.3">
      <c r="J153" s="198"/>
    </row>
    <row r="154" spans="10:10" x14ac:dyDescent="0.3">
      <c r="J154" s="198"/>
    </row>
    <row r="155" spans="10:10" x14ac:dyDescent="0.3">
      <c r="J155" s="198"/>
    </row>
    <row r="156" spans="10:10" x14ac:dyDescent="0.3">
      <c r="J156" s="198"/>
    </row>
    <row r="157" spans="10:10" x14ac:dyDescent="0.3">
      <c r="J157" s="198"/>
    </row>
    <row r="158" spans="10:10" x14ac:dyDescent="0.3">
      <c r="J158" s="198"/>
    </row>
    <row r="159" spans="10:10" x14ac:dyDescent="0.3">
      <c r="J159" s="198"/>
    </row>
    <row r="160" spans="10:10" x14ac:dyDescent="0.3">
      <c r="J160" s="198"/>
    </row>
    <row r="161" spans="10:10" x14ac:dyDescent="0.3">
      <c r="J161" s="198"/>
    </row>
    <row r="162" spans="10:10" x14ac:dyDescent="0.3">
      <c r="J162" s="198"/>
    </row>
    <row r="163" spans="10:10" x14ac:dyDescent="0.3">
      <c r="J163" s="198"/>
    </row>
    <row r="164" spans="10:10" x14ac:dyDescent="0.3">
      <c r="J164" s="198"/>
    </row>
    <row r="165" spans="10:10" x14ac:dyDescent="0.3">
      <c r="J165" s="198"/>
    </row>
    <row r="166" spans="10:10" x14ac:dyDescent="0.3">
      <c r="J166" s="198"/>
    </row>
    <row r="167" spans="10:10" x14ac:dyDescent="0.3">
      <c r="J167" s="198"/>
    </row>
    <row r="168" spans="10:10" x14ac:dyDescent="0.3">
      <c r="J168" s="198"/>
    </row>
    <row r="169" spans="10:10" x14ac:dyDescent="0.3">
      <c r="J169" s="198"/>
    </row>
    <row r="170" spans="10:10" x14ac:dyDescent="0.3">
      <c r="J170" s="198"/>
    </row>
    <row r="171" spans="10:10" x14ac:dyDescent="0.3">
      <c r="J171" s="198"/>
    </row>
    <row r="172" spans="10:10" x14ac:dyDescent="0.3">
      <c r="J172" s="198"/>
    </row>
    <row r="173" spans="10:10" x14ac:dyDescent="0.3">
      <c r="J173" s="198"/>
    </row>
    <row r="174" spans="10:10" x14ac:dyDescent="0.3">
      <c r="J174" s="198"/>
    </row>
    <row r="175" spans="10:10" x14ac:dyDescent="0.3">
      <c r="J175" s="198"/>
    </row>
    <row r="176" spans="10:10" x14ac:dyDescent="0.3">
      <c r="J176" s="198"/>
    </row>
    <row r="177" spans="10:10" x14ac:dyDescent="0.3">
      <c r="J177" s="198"/>
    </row>
    <row r="178" spans="10:10" x14ac:dyDescent="0.3">
      <c r="J178" s="198"/>
    </row>
    <row r="179" spans="10:10" x14ac:dyDescent="0.3">
      <c r="J179" s="198"/>
    </row>
    <row r="180" spans="10:10" x14ac:dyDescent="0.3">
      <c r="J180" s="198"/>
    </row>
    <row r="181" spans="10:10" x14ac:dyDescent="0.3">
      <c r="J181" s="198"/>
    </row>
    <row r="182" spans="10:10" x14ac:dyDescent="0.3">
      <c r="J182" s="198"/>
    </row>
    <row r="183" spans="10:10" x14ac:dyDescent="0.3">
      <c r="J183" s="198"/>
    </row>
    <row r="184" spans="10:10" x14ac:dyDescent="0.3">
      <c r="J184" s="198"/>
    </row>
    <row r="185" spans="10:10" x14ac:dyDescent="0.3">
      <c r="J185" s="198"/>
    </row>
    <row r="186" spans="10:10" x14ac:dyDescent="0.3">
      <c r="J186" s="198"/>
    </row>
    <row r="187" spans="10:10" x14ac:dyDescent="0.3">
      <c r="J187" s="198"/>
    </row>
    <row r="188" spans="10:10" x14ac:dyDescent="0.3">
      <c r="J188" s="198"/>
    </row>
    <row r="189" spans="10:10" x14ac:dyDescent="0.3">
      <c r="J189" s="198"/>
    </row>
    <row r="190" spans="10:10" x14ac:dyDescent="0.3">
      <c r="J190" s="198"/>
    </row>
    <row r="191" spans="10:10" x14ac:dyDescent="0.3">
      <c r="J191" s="198"/>
    </row>
    <row r="192" spans="10:10" x14ac:dyDescent="0.3">
      <c r="J192" s="198"/>
    </row>
    <row r="193" spans="10:10" x14ac:dyDescent="0.3">
      <c r="J193" s="198"/>
    </row>
    <row r="194" spans="10:10" x14ac:dyDescent="0.3">
      <c r="J194" s="198"/>
    </row>
    <row r="195" spans="10:10" x14ac:dyDescent="0.3">
      <c r="J195" s="198"/>
    </row>
    <row r="196" spans="10:10" x14ac:dyDescent="0.3">
      <c r="J196" s="198"/>
    </row>
    <row r="197" spans="10:10" x14ac:dyDescent="0.3">
      <c r="J197" s="198"/>
    </row>
    <row r="198" spans="10:10" x14ac:dyDescent="0.3">
      <c r="J198" s="198"/>
    </row>
    <row r="199" spans="10:10" x14ac:dyDescent="0.3">
      <c r="J199" s="198"/>
    </row>
    <row r="200" spans="10:10" x14ac:dyDescent="0.3">
      <c r="J200" s="198"/>
    </row>
    <row r="201" spans="10:10" x14ac:dyDescent="0.3">
      <c r="J201" s="198"/>
    </row>
    <row r="202" spans="10:10" x14ac:dyDescent="0.3">
      <c r="J202" s="198"/>
    </row>
    <row r="203" spans="10:10" x14ac:dyDescent="0.3">
      <c r="J203" s="198"/>
    </row>
    <row r="204" spans="10:10" x14ac:dyDescent="0.3">
      <c r="J204" s="198"/>
    </row>
    <row r="205" spans="10:10" x14ac:dyDescent="0.3">
      <c r="J205" s="198"/>
    </row>
    <row r="206" spans="10:10" x14ac:dyDescent="0.3">
      <c r="J206" s="198"/>
    </row>
    <row r="207" spans="10:10" x14ac:dyDescent="0.3">
      <c r="J207" s="198"/>
    </row>
    <row r="208" spans="10:10" x14ac:dyDescent="0.3">
      <c r="J208" s="198"/>
    </row>
    <row r="209" spans="10:10" x14ac:dyDescent="0.3">
      <c r="J209" s="198"/>
    </row>
    <row r="210" spans="10:10" x14ac:dyDescent="0.3">
      <c r="J210" s="198"/>
    </row>
    <row r="211" spans="10:10" x14ac:dyDescent="0.3">
      <c r="J211" s="198"/>
    </row>
    <row r="212" spans="10:10" x14ac:dyDescent="0.3">
      <c r="J212" s="198"/>
    </row>
    <row r="213" spans="10:10" x14ac:dyDescent="0.3">
      <c r="J213" s="198"/>
    </row>
    <row r="214" spans="10:10" x14ac:dyDescent="0.3">
      <c r="J214" s="198"/>
    </row>
    <row r="215" spans="10:10" x14ac:dyDescent="0.3">
      <c r="J215" s="198"/>
    </row>
    <row r="216" spans="10:10" x14ac:dyDescent="0.3">
      <c r="J216" s="198"/>
    </row>
    <row r="217" spans="10:10" x14ac:dyDescent="0.3">
      <c r="J217" s="198"/>
    </row>
    <row r="218" spans="10:10" x14ac:dyDescent="0.3">
      <c r="J218" s="198"/>
    </row>
    <row r="219" spans="10:10" x14ac:dyDescent="0.3">
      <c r="J219" s="198"/>
    </row>
    <row r="220" spans="10:10" x14ac:dyDescent="0.3">
      <c r="J220" s="198"/>
    </row>
    <row r="221" spans="10:10" x14ac:dyDescent="0.3">
      <c r="J221" s="198"/>
    </row>
    <row r="222" spans="10:10" x14ac:dyDescent="0.3">
      <c r="J222" s="198"/>
    </row>
    <row r="223" spans="10:10" x14ac:dyDescent="0.3">
      <c r="J223" s="198"/>
    </row>
    <row r="224" spans="10:10" x14ac:dyDescent="0.3">
      <c r="J224" s="198"/>
    </row>
    <row r="225" spans="10:10" x14ac:dyDescent="0.3">
      <c r="J225" s="198"/>
    </row>
    <row r="226" spans="10:10" x14ac:dyDescent="0.3">
      <c r="J226" s="198"/>
    </row>
    <row r="227" spans="10:10" x14ac:dyDescent="0.3">
      <c r="J227" s="198"/>
    </row>
    <row r="228" spans="10:10" x14ac:dyDescent="0.3">
      <c r="J228" s="198"/>
    </row>
    <row r="229" spans="10:10" x14ac:dyDescent="0.3">
      <c r="J229" s="198"/>
    </row>
    <row r="230" spans="10:10" x14ac:dyDescent="0.3">
      <c r="J230" s="198"/>
    </row>
    <row r="231" spans="10:10" x14ac:dyDescent="0.3">
      <c r="J231" s="198"/>
    </row>
    <row r="232" spans="10:10" x14ac:dyDescent="0.3">
      <c r="J232" s="198"/>
    </row>
    <row r="233" spans="10:10" x14ac:dyDescent="0.3">
      <c r="J233" s="198"/>
    </row>
    <row r="234" spans="10:10" x14ac:dyDescent="0.3">
      <c r="J234" s="198"/>
    </row>
    <row r="235" spans="10:10" x14ac:dyDescent="0.3">
      <c r="J235" s="198"/>
    </row>
    <row r="236" spans="10:10" x14ac:dyDescent="0.3">
      <c r="J236" s="198"/>
    </row>
    <row r="237" spans="10:10" x14ac:dyDescent="0.3">
      <c r="J237" s="198"/>
    </row>
    <row r="238" spans="10:10" x14ac:dyDescent="0.3">
      <c r="J238" s="198"/>
    </row>
    <row r="239" spans="10:10" x14ac:dyDescent="0.3">
      <c r="J239" s="198"/>
    </row>
    <row r="240" spans="10:10" x14ac:dyDescent="0.3">
      <c r="J240" s="198"/>
    </row>
    <row r="241" spans="10:10" x14ac:dyDescent="0.3">
      <c r="J241" s="198"/>
    </row>
    <row r="242" spans="10:10" x14ac:dyDescent="0.3">
      <c r="J242" s="198"/>
    </row>
    <row r="243" spans="10:10" x14ac:dyDescent="0.3">
      <c r="J243" s="198"/>
    </row>
    <row r="244" spans="10:10" x14ac:dyDescent="0.3">
      <c r="J244" s="198"/>
    </row>
    <row r="245" spans="10:10" x14ac:dyDescent="0.3">
      <c r="J245" s="198"/>
    </row>
    <row r="246" spans="10:10" x14ac:dyDescent="0.3">
      <c r="J246" s="198"/>
    </row>
    <row r="247" spans="10:10" x14ac:dyDescent="0.3">
      <c r="J247" s="198"/>
    </row>
    <row r="248" spans="10:10" x14ac:dyDescent="0.3">
      <c r="J248" s="198"/>
    </row>
    <row r="249" spans="10:10" x14ac:dyDescent="0.3">
      <c r="J249" s="198"/>
    </row>
    <row r="250" spans="10:10" x14ac:dyDescent="0.3">
      <c r="J250" s="198"/>
    </row>
    <row r="251" spans="10:10" x14ac:dyDescent="0.3">
      <c r="J251" s="198"/>
    </row>
    <row r="252" spans="10:10" x14ac:dyDescent="0.3">
      <c r="J252" s="198"/>
    </row>
    <row r="253" spans="10:10" x14ac:dyDescent="0.3">
      <c r="J253" s="198"/>
    </row>
    <row r="254" spans="10:10" x14ac:dyDescent="0.3">
      <c r="J254" s="198"/>
    </row>
    <row r="255" spans="10:10" x14ac:dyDescent="0.3">
      <c r="J255" s="198"/>
    </row>
    <row r="256" spans="10:10" x14ac:dyDescent="0.3">
      <c r="J256" s="198"/>
    </row>
    <row r="257" spans="10:10" x14ac:dyDescent="0.3">
      <c r="J257" s="198"/>
    </row>
    <row r="258" spans="10:10" x14ac:dyDescent="0.3">
      <c r="J258" s="198"/>
    </row>
    <row r="259" spans="10:10" x14ac:dyDescent="0.3">
      <c r="J259" s="198"/>
    </row>
    <row r="260" spans="10:10" x14ac:dyDescent="0.3">
      <c r="J260" s="198"/>
    </row>
    <row r="261" spans="10:10" x14ac:dyDescent="0.3">
      <c r="J261" s="198"/>
    </row>
    <row r="262" spans="10:10" x14ac:dyDescent="0.3">
      <c r="J262" s="198"/>
    </row>
    <row r="263" spans="10:10" x14ac:dyDescent="0.3">
      <c r="J263" s="198"/>
    </row>
    <row r="264" spans="10:10" x14ac:dyDescent="0.3">
      <c r="J264" s="198"/>
    </row>
    <row r="265" spans="10:10" x14ac:dyDescent="0.3">
      <c r="J265" s="198"/>
    </row>
    <row r="266" spans="10:10" x14ac:dyDescent="0.3">
      <c r="J266" s="198"/>
    </row>
    <row r="267" spans="10:10" x14ac:dyDescent="0.3">
      <c r="J267" s="198"/>
    </row>
    <row r="268" spans="10:10" x14ac:dyDescent="0.3">
      <c r="J268" s="198"/>
    </row>
    <row r="269" spans="10:10" x14ac:dyDescent="0.3">
      <c r="J269" s="198"/>
    </row>
    <row r="270" spans="10:10" x14ac:dyDescent="0.3">
      <c r="J270" s="198"/>
    </row>
    <row r="271" spans="10:10" x14ac:dyDescent="0.3">
      <c r="J271" s="198"/>
    </row>
    <row r="272" spans="10:10" x14ac:dyDescent="0.3">
      <c r="J272" s="198"/>
    </row>
    <row r="273" spans="10:10" x14ac:dyDescent="0.3">
      <c r="J273" s="198"/>
    </row>
    <row r="274" spans="10:10" x14ac:dyDescent="0.3">
      <c r="J274" s="198"/>
    </row>
    <row r="275" spans="10:10" x14ac:dyDescent="0.3">
      <c r="J275" s="198"/>
    </row>
    <row r="276" spans="10:10" x14ac:dyDescent="0.3">
      <c r="J276" s="198"/>
    </row>
    <row r="277" spans="10:10" x14ac:dyDescent="0.3">
      <c r="J277" s="198"/>
    </row>
    <row r="278" spans="10:10" x14ac:dyDescent="0.3">
      <c r="J278" s="198"/>
    </row>
    <row r="279" spans="10:10" x14ac:dyDescent="0.3">
      <c r="J279" s="198"/>
    </row>
    <row r="280" spans="10:10" x14ac:dyDescent="0.3">
      <c r="J280" s="198"/>
    </row>
    <row r="281" spans="10:10" x14ac:dyDescent="0.3">
      <c r="J281" s="198"/>
    </row>
    <row r="282" spans="10:10" x14ac:dyDescent="0.3">
      <c r="J282" s="198"/>
    </row>
    <row r="283" spans="10:10" x14ac:dyDescent="0.3">
      <c r="J283" s="198"/>
    </row>
    <row r="284" spans="10:10" x14ac:dyDescent="0.3">
      <c r="J284" s="198"/>
    </row>
    <row r="285" spans="10:10" x14ac:dyDescent="0.3">
      <c r="J285" s="198"/>
    </row>
    <row r="286" spans="10:10" x14ac:dyDescent="0.3">
      <c r="J286" s="198"/>
    </row>
    <row r="287" spans="10:10" x14ac:dyDescent="0.3">
      <c r="J287" s="198"/>
    </row>
    <row r="288" spans="10:10" x14ac:dyDescent="0.3">
      <c r="J288" s="198"/>
    </row>
    <row r="289" spans="10:10" x14ac:dyDescent="0.3">
      <c r="J289" s="198"/>
    </row>
    <row r="290" spans="10:10" x14ac:dyDescent="0.3">
      <c r="J290" s="198"/>
    </row>
    <row r="291" spans="10:10" x14ac:dyDescent="0.3">
      <c r="J291" s="198"/>
    </row>
    <row r="292" spans="10:10" x14ac:dyDescent="0.3">
      <c r="J292" s="198"/>
    </row>
    <row r="293" spans="10:10" x14ac:dyDescent="0.3">
      <c r="J293" s="198"/>
    </row>
    <row r="294" spans="10:10" x14ac:dyDescent="0.3">
      <c r="J294" s="198"/>
    </row>
    <row r="295" spans="10:10" x14ac:dyDescent="0.3">
      <c r="J295" s="198"/>
    </row>
    <row r="296" spans="10:10" x14ac:dyDescent="0.3">
      <c r="J296" s="198"/>
    </row>
    <row r="297" spans="10:10" x14ac:dyDescent="0.3">
      <c r="J297" s="198"/>
    </row>
    <row r="298" spans="10:10" x14ac:dyDescent="0.3">
      <c r="J298" s="198"/>
    </row>
    <row r="299" spans="10:10" x14ac:dyDescent="0.3">
      <c r="J299" s="198"/>
    </row>
    <row r="300" spans="10:10" x14ac:dyDescent="0.3">
      <c r="J300" s="198"/>
    </row>
    <row r="301" spans="10:10" x14ac:dyDescent="0.3">
      <c r="J301" s="198"/>
    </row>
    <row r="302" spans="10:10" x14ac:dyDescent="0.3">
      <c r="J302" s="198"/>
    </row>
    <row r="303" spans="10:10" x14ac:dyDescent="0.3">
      <c r="J303" s="198"/>
    </row>
    <row r="304" spans="10:10" x14ac:dyDescent="0.3">
      <c r="J304" s="198"/>
    </row>
    <row r="305" spans="10:10" x14ac:dyDescent="0.3">
      <c r="J305" s="198"/>
    </row>
    <row r="306" spans="10:10" x14ac:dyDescent="0.3">
      <c r="J306" s="198"/>
    </row>
    <row r="307" spans="10:10" x14ac:dyDescent="0.3">
      <c r="J307" s="198"/>
    </row>
    <row r="308" spans="10:10" x14ac:dyDescent="0.3">
      <c r="J308" s="198"/>
    </row>
    <row r="309" spans="10:10" x14ac:dyDescent="0.3">
      <c r="J309" s="198"/>
    </row>
    <row r="310" spans="10:10" x14ac:dyDescent="0.3">
      <c r="J310" s="198"/>
    </row>
    <row r="311" spans="10:10" x14ac:dyDescent="0.3">
      <c r="J311" s="198"/>
    </row>
    <row r="312" spans="10:10" x14ac:dyDescent="0.3">
      <c r="J312" s="198"/>
    </row>
    <row r="313" spans="10:10" x14ac:dyDescent="0.3">
      <c r="J313" s="198"/>
    </row>
    <row r="314" spans="10:10" x14ac:dyDescent="0.3">
      <c r="J314" s="198"/>
    </row>
    <row r="315" spans="10:10" x14ac:dyDescent="0.3">
      <c r="J315" s="198"/>
    </row>
    <row r="316" spans="10:10" x14ac:dyDescent="0.3">
      <c r="J316" s="198"/>
    </row>
    <row r="317" spans="10:10" x14ac:dyDescent="0.3">
      <c r="J317" s="198"/>
    </row>
    <row r="318" spans="10:10" x14ac:dyDescent="0.3">
      <c r="J318" s="198"/>
    </row>
    <row r="319" spans="10:10" x14ac:dyDescent="0.3">
      <c r="J319" s="198"/>
    </row>
    <row r="320" spans="10:10" x14ac:dyDescent="0.3">
      <c r="J320" s="198"/>
    </row>
    <row r="321" spans="10:10" x14ac:dyDescent="0.3">
      <c r="J321" s="198"/>
    </row>
    <row r="322" spans="10:10" x14ac:dyDescent="0.3">
      <c r="J322" s="198"/>
    </row>
    <row r="323" spans="10:10" x14ac:dyDescent="0.3">
      <c r="J323" s="198"/>
    </row>
    <row r="324" spans="10:10" x14ac:dyDescent="0.3">
      <c r="J324" s="198"/>
    </row>
    <row r="325" spans="10:10" x14ac:dyDescent="0.3">
      <c r="J325" s="198"/>
    </row>
    <row r="326" spans="10:10" x14ac:dyDescent="0.3">
      <c r="J326" s="198"/>
    </row>
    <row r="327" spans="10:10" x14ac:dyDescent="0.3">
      <c r="J327" s="198"/>
    </row>
    <row r="328" spans="10:10" x14ac:dyDescent="0.3">
      <c r="J328" s="198"/>
    </row>
    <row r="329" spans="10:10" x14ac:dyDescent="0.3">
      <c r="J329" s="198"/>
    </row>
    <row r="330" spans="10:10" x14ac:dyDescent="0.3">
      <c r="J330" s="198"/>
    </row>
    <row r="331" spans="10:10" x14ac:dyDescent="0.3">
      <c r="J331" s="198"/>
    </row>
    <row r="332" spans="10:10" x14ac:dyDescent="0.3">
      <c r="J332" s="198"/>
    </row>
    <row r="333" spans="10:10" x14ac:dyDescent="0.3">
      <c r="J333" s="198"/>
    </row>
    <row r="334" spans="10:10" x14ac:dyDescent="0.3">
      <c r="J334" s="198"/>
    </row>
    <row r="335" spans="10:10" x14ac:dyDescent="0.3">
      <c r="J335" s="198"/>
    </row>
    <row r="336" spans="10:10" x14ac:dyDescent="0.3">
      <c r="J336" s="198"/>
    </row>
    <row r="337" spans="10:10" x14ac:dyDescent="0.3">
      <c r="J337" s="198"/>
    </row>
    <row r="338" spans="10:10" x14ac:dyDescent="0.3">
      <c r="J338" s="198"/>
    </row>
    <row r="339" spans="10:10" x14ac:dyDescent="0.3">
      <c r="J339" s="198"/>
    </row>
    <row r="340" spans="10:10" x14ac:dyDescent="0.3">
      <c r="J340" s="198"/>
    </row>
    <row r="341" spans="10:10" x14ac:dyDescent="0.3">
      <c r="J341" s="198"/>
    </row>
    <row r="342" spans="10:10" x14ac:dyDescent="0.3">
      <c r="J342" s="198"/>
    </row>
    <row r="343" spans="10:10" x14ac:dyDescent="0.3">
      <c r="J343" s="198"/>
    </row>
    <row r="344" spans="10:10" x14ac:dyDescent="0.3">
      <c r="J344" s="198"/>
    </row>
    <row r="345" spans="10:10" x14ac:dyDescent="0.3">
      <c r="J345" s="198"/>
    </row>
    <row r="346" spans="10:10" x14ac:dyDescent="0.3">
      <c r="J346" s="198"/>
    </row>
    <row r="347" spans="10:10" x14ac:dyDescent="0.3">
      <c r="J347" s="198"/>
    </row>
    <row r="348" spans="10:10" x14ac:dyDescent="0.3">
      <c r="J348" s="198"/>
    </row>
    <row r="349" spans="10:10" x14ac:dyDescent="0.3">
      <c r="J349" s="198"/>
    </row>
    <row r="350" spans="10:10" x14ac:dyDescent="0.3">
      <c r="J350" s="198"/>
    </row>
    <row r="351" spans="10:10" x14ac:dyDescent="0.3">
      <c r="J351" s="198"/>
    </row>
    <row r="352" spans="10:10" x14ac:dyDescent="0.3">
      <c r="J352" s="198"/>
    </row>
    <row r="353" spans="10:10" x14ac:dyDescent="0.3">
      <c r="J353" s="198"/>
    </row>
    <row r="354" spans="10:10" x14ac:dyDescent="0.3">
      <c r="J354" s="198"/>
    </row>
    <row r="355" spans="10:10" x14ac:dyDescent="0.3">
      <c r="J355" s="198"/>
    </row>
    <row r="356" spans="10:10" x14ac:dyDescent="0.3">
      <c r="J356" s="198"/>
    </row>
    <row r="357" spans="10:10" x14ac:dyDescent="0.3">
      <c r="J357" s="198"/>
    </row>
    <row r="358" spans="10:10" x14ac:dyDescent="0.3">
      <c r="J358" s="198"/>
    </row>
    <row r="359" spans="10:10" x14ac:dyDescent="0.3">
      <c r="J359" s="198"/>
    </row>
    <row r="360" spans="10:10" x14ac:dyDescent="0.3">
      <c r="J360" s="198"/>
    </row>
    <row r="361" spans="10:10" x14ac:dyDescent="0.3">
      <c r="J361" s="198"/>
    </row>
    <row r="362" spans="10:10" x14ac:dyDescent="0.3">
      <c r="J362" s="198"/>
    </row>
    <row r="363" spans="10:10" x14ac:dyDescent="0.3">
      <c r="J363" s="198"/>
    </row>
    <row r="364" spans="10:10" x14ac:dyDescent="0.3">
      <c r="J364" s="198"/>
    </row>
    <row r="365" spans="10:10" x14ac:dyDescent="0.3">
      <c r="J365" s="198"/>
    </row>
    <row r="366" spans="10:10" x14ac:dyDescent="0.3">
      <c r="J366" s="198"/>
    </row>
    <row r="367" spans="10:10" x14ac:dyDescent="0.3">
      <c r="J367" s="198"/>
    </row>
    <row r="368" spans="10:10" x14ac:dyDescent="0.3">
      <c r="J368" s="198"/>
    </row>
    <row r="369" spans="10:10" x14ac:dyDescent="0.3">
      <c r="J369" s="198"/>
    </row>
  </sheetData>
  <mergeCells count="39">
    <mergeCell ref="C10:E10"/>
    <mergeCell ref="C28:E28"/>
    <mergeCell ref="C35:E35"/>
    <mergeCell ref="C57:E57"/>
    <mergeCell ref="A4:A6"/>
    <mergeCell ref="B4:B6"/>
    <mergeCell ref="E4:F4"/>
    <mergeCell ref="C5:C6"/>
    <mergeCell ref="D5:D6"/>
    <mergeCell ref="E5:E6"/>
    <mergeCell ref="F5:F6"/>
    <mergeCell ref="A1:B1"/>
    <mergeCell ref="C1:H1"/>
    <mergeCell ref="A2:B2"/>
    <mergeCell ref="D2:H2"/>
    <mergeCell ref="A3:B3"/>
    <mergeCell ref="D3:H3"/>
    <mergeCell ref="C94:E94"/>
    <mergeCell ref="C102:E102"/>
    <mergeCell ref="C106:E106"/>
    <mergeCell ref="C108:E108"/>
    <mergeCell ref="F112:H112"/>
    <mergeCell ref="I1:J3"/>
    <mergeCell ref="P7:P9"/>
    <mergeCell ref="P10:P11"/>
    <mergeCell ref="F113:G113"/>
    <mergeCell ref="F114:G114"/>
    <mergeCell ref="G4:H4"/>
    <mergeCell ref="G5:H5"/>
    <mergeCell ref="B118:N118"/>
    <mergeCell ref="C120:N120"/>
    <mergeCell ref="C121:N121"/>
    <mergeCell ref="C122:N122"/>
    <mergeCell ref="C123:N123"/>
    <mergeCell ref="C124:N124"/>
    <mergeCell ref="C125:N125"/>
    <mergeCell ref="C126:N126"/>
    <mergeCell ref="C127:N127"/>
    <mergeCell ref="B129:N129"/>
  </mergeCells>
  <pageMargins left="0.78740157480314965" right="0.19685039370078741" top="0.39370078740157483" bottom="0.39370078740157483" header="0.51181102362204722" footer="0.51181102362204722"/>
  <pageSetup paperSize="9" scale="68"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51"/>
  <sheetViews>
    <sheetView workbookViewId="0">
      <selection activeCell="N31" sqref="N31"/>
    </sheetView>
  </sheetViews>
  <sheetFormatPr defaultRowHeight="12.75" x14ac:dyDescent="0.2"/>
  <cols>
    <col min="4" max="4" width="11.42578125" customWidth="1"/>
    <col min="5" max="5" width="33.85546875" customWidth="1"/>
    <col min="7" max="7" width="8.5703125" customWidth="1"/>
    <col min="8" max="8" width="6.85546875" customWidth="1"/>
  </cols>
  <sheetData>
    <row r="2" spans="3:14" ht="13.5" thickBot="1" x14ac:dyDescent="0.25"/>
    <row r="3" spans="3:14" x14ac:dyDescent="0.2">
      <c r="C3" s="272" t="s">
        <v>294</v>
      </c>
      <c r="D3" s="273"/>
      <c r="E3" s="273"/>
      <c r="F3" s="273"/>
      <c r="G3" s="273"/>
      <c r="H3" s="273"/>
      <c r="I3" s="273"/>
      <c r="J3" s="273"/>
      <c r="K3" s="273"/>
      <c r="L3" s="273"/>
      <c r="M3" s="273"/>
      <c r="N3" s="274"/>
    </row>
    <row r="4" spans="3:14" x14ac:dyDescent="0.2">
      <c r="C4" s="275"/>
      <c r="D4" s="276"/>
      <c r="E4" s="276"/>
      <c r="F4" s="276"/>
      <c r="G4" s="276"/>
      <c r="H4" s="276"/>
      <c r="I4" s="276"/>
      <c r="J4" s="276"/>
      <c r="K4" s="276"/>
      <c r="L4" s="276"/>
      <c r="M4" s="276"/>
      <c r="N4" s="277"/>
    </row>
    <row r="5" spans="3:14" x14ac:dyDescent="0.2">
      <c r="C5" s="275"/>
      <c r="D5" s="276"/>
      <c r="E5" s="276"/>
      <c r="F5" s="276"/>
      <c r="G5" s="276"/>
      <c r="H5" s="276"/>
      <c r="I5" s="276"/>
      <c r="J5" s="276"/>
      <c r="K5" s="276"/>
      <c r="L5" s="276"/>
      <c r="M5" s="276"/>
      <c r="N5" s="277"/>
    </row>
    <row r="6" spans="3:14" x14ac:dyDescent="0.2">
      <c r="C6" s="275"/>
      <c r="D6" s="276"/>
      <c r="E6" s="276"/>
      <c r="F6" s="276"/>
      <c r="G6" s="276"/>
      <c r="H6" s="276"/>
      <c r="I6" s="276"/>
      <c r="J6" s="276"/>
      <c r="K6" s="276"/>
      <c r="L6" s="276"/>
      <c r="M6" s="276"/>
      <c r="N6" s="277"/>
    </row>
    <row r="7" spans="3:14" x14ac:dyDescent="0.2">
      <c r="C7" s="275"/>
      <c r="D7" s="276"/>
      <c r="E7" s="276"/>
      <c r="F7" s="276"/>
      <c r="G7" s="276"/>
      <c r="H7" s="276"/>
      <c r="I7" s="276"/>
      <c r="J7" s="276"/>
      <c r="K7" s="276"/>
      <c r="L7" s="276"/>
      <c r="M7" s="276"/>
      <c r="N7" s="277"/>
    </row>
    <row r="8" spans="3:14" x14ac:dyDescent="0.2">
      <c r="C8" s="275"/>
      <c r="D8" s="276"/>
      <c r="E8" s="276"/>
      <c r="F8" s="276"/>
      <c r="G8" s="276"/>
      <c r="H8" s="276"/>
      <c r="I8" s="276"/>
      <c r="J8" s="276"/>
      <c r="K8" s="276"/>
      <c r="L8" s="276"/>
      <c r="M8" s="276"/>
      <c r="N8" s="277"/>
    </row>
    <row r="9" spans="3:14" ht="13.5" thickBot="1" x14ac:dyDescent="0.25">
      <c r="C9" s="278"/>
      <c r="D9" s="279"/>
      <c r="E9" s="279"/>
      <c r="F9" s="279"/>
      <c r="G9" s="279"/>
      <c r="H9" s="279"/>
      <c r="I9" s="279"/>
      <c r="J9" s="279"/>
      <c r="K9" s="279"/>
      <c r="L9" s="279"/>
      <c r="M9" s="279"/>
      <c r="N9" s="280"/>
    </row>
    <row r="10" spans="3:14" ht="16.5" thickBot="1" x14ac:dyDescent="0.25">
      <c r="C10" s="281" t="s">
        <v>247</v>
      </c>
      <c r="D10" s="282"/>
      <c r="E10" s="282"/>
      <c r="F10" s="282"/>
      <c r="G10" s="282"/>
      <c r="H10" s="282"/>
      <c r="I10" s="282"/>
      <c r="J10" s="282"/>
      <c r="K10" s="282"/>
      <c r="L10" s="282"/>
      <c r="M10" s="282"/>
      <c r="N10" s="283"/>
    </row>
    <row r="11" spans="3:14" x14ac:dyDescent="0.2">
      <c r="C11" s="144"/>
      <c r="D11" s="284" t="str">
        <f>Orçamento!D3</f>
        <v>PESQUISA DE VAZAMENTOS NÃO VISÍVEIS E REPARO DE VAZAMENTOS DE ÁGUA, NA MACRO REGIÃO DA VILA PRADO E IMPLANTAÇÃO DE MACRO MEDIDORES NO MUNICÍPIO DE SÃO CARLOS - SP</v>
      </c>
      <c r="E11" s="284"/>
      <c r="F11" s="284"/>
      <c r="G11" s="284"/>
      <c r="H11" s="284"/>
      <c r="I11" s="284"/>
      <c r="J11" s="284"/>
      <c r="K11" s="284"/>
      <c r="L11" s="284"/>
      <c r="M11" s="145"/>
      <c r="N11" s="146"/>
    </row>
    <row r="12" spans="3:14" x14ac:dyDescent="0.2">
      <c r="C12" s="144"/>
      <c r="D12" s="285"/>
      <c r="E12" s="285"/>
      <c r="F12" s="285"/>
      <c r="G12" s="285"/>
      <c r="H12" s="285"/>
      <c r="I12" s="285"/>
      <c r="J12" s="285"/>
      <c r="K12" s="285"/>
      <c r="L12" s="285"/>
      <c r="M12" s="147"/>
      <c r="N12" s="146"/>
    </row>
    <row r="13" spans="3:14" x14ac:dyDescent="0.2">
      <c r="C13" s="144"/>
      <c r="D13" s="148"/>
      <c r="E13" s="265"/>
      <c r="F13" s="265"/>
      <c r="G13" s="265"/>
      <c r="H13" s="265"/>
      <c r="I13" s="265"/>
      <c r="J13" s="265"/>
      <c r="K13" s="265"/>
      <c r="L13" s="265"/>
      <c r="M13" s="149"/>
      <c r="N13" s="146"/>
    </row>
    <row r="14" spans="3:14" x14ac:dyDescent="0.2">
      <c r="C14" s="144"/>
      <c r="D14" s="265"/>
      <c r="E14" s="265"/>
      <c r="F14" s="265"/>
      <c r="G14" s="265"/>
      <c r="H14" s="265"/>
      <c r="I14" s="265"/>
      <c r="J14" s="265"/>
      <c r="K14" s="265"/>
      <c r="L14" s="265"/>
      <c r="M14" s="265"/>
      <c r="N14" s="146"/>
    </row>
    <row r="15" spans="3:14" x14ac:dyDescent="0.2">
      <c r="C15" s="144"/>
      <c r="D15" s="149"/>
      <c r="E15" s="150" t="s">
        <v>248</v>
      </c>
      <c r="F15" s="265"/>
      <c r="G15" s="265"/>
      <c r="H15" s="265"/>
      <c r="I15" s="265"/>
      <c r="J15" s="265"/>
      <c r="K15" s="265"/>
      <c r="L15" s="265"/>
      <c r="M15" s="265"/>
      <c r="N15" s="146"/>
    </row>
    <row r="16" spans="3:14" ht="13.5" thickBot="1" x14ac:dyDescent="0.25">
      <c r="C16" s="144"/>
      <c r="D16" s="151"/>
      <c r="E16" s="151"/>
      <c r="F16" s="151"/>
      <c r="G16" s="151"/>
      <c r="H16" s="151"/>
      <c r="I16" s="151"/>
      <c r="J16" s="152" t="s">
        <v>249</v>
      </c>
      <c r="K16" s="152" t="s">
        <v>250</v>
      </c>
      <c r="L16" s="152" t="s">
        <v>251</v>
      </c>
      <c r="M16" s="151"/>
      <c r="N16" s="146"/>
    </row>
    <row r="17" spans="3:14" ht="13.5" thickBot="1" x14ac:dyDescent="0.25">
      <c r="C17" s="144"/>
      <c r="D17" s="153" t="s">
        <v>252</v>
      </c>
      <c r="E17" s="154" t="s">
        <v>253</v>
      </c>
      <c r="F17" s="155"/>
      <c r="G17" s="230"/>
      <c r="H17" s="157" t="s">
        <v>254</v>
      </c>
      <c r="I17" s="158"/>
      <c r="J17" s="159">
        <v>3.4299999999999997E-2</v>
      </c>
      <c r="K17" s="159">
        <v>4.9299999999999997E-2</v>
      </c>
      <c r="L17" s="159">
        <v>6.7100000000000007E-2</v>
      </c>
      <c r="M17" s="151"/>
      <c r="N17" s="146"/>
    </row>
    <row r="18" spans="3:14" ht="13.5" thickBot="1" x14ac:dyDescent="0.25">
      <c r="C18" s="144"/>
      <c r="D18" s="149"/>
      <c r="E18" s="271"/>
      <c r="F18" s="271"/>
      <c r="G18" s="149"/>
      <c r="H18" s="265"/>
      <c r="I18" s="265"/>
      <c r="J18" s="265"/>
      <c r="K18" s="265"/>
      <c r="L18" s="265"/>
      <c r="M18" s="265"/>
      <c r="N18" s="146"/>
    </row>
    <row r="19" spans="3:14" ht="13.5" thickBot="1" x14ac:dyDescent="0.25">
      <c r="C19" s="144"/>
      <c r="D19" s="153" t="s">
        <v>255</v>
      </c>
      <c r="E19" s="154" t="s">
        <v>256</v>
      </c>
      <c r="F19" s="155"/>
      <c r="G19" s="230"/>
      <c r="H19" s="157" t="s">
        <v>254</v>
      </c>
      <c r="I19" s="158"/>
      <c r="J19" s="159">
        <v>9.4000000000000004E-3</v>
      </c>
      <c r="K19" s="159">
        <v>9.9000000000000008E-3</v>
      </c>
      <c r="L19" s="159">
        <v>1.17E-2</v>
      </c>
      <c r="M19" s="151"/>
      <c r="N19" s="146"/>
    </row>
    <row r="20" spans="3:14" ht="13.5" thickBot="1" x14ac:dyDescent="0.25">
      <c r="C20" s="144"/>
      <c r="D20" s="149"/>
      <c r="E20" s="271"/>
      <c r="F20" s="271"/>
      <c r="G20" s="149"/>
      <c r="H20" s="265"/>
      <c r="I20" s="265"/>
      <c r="J20" s="265"/>
      <c r="K20" s="265"/>
      <c r="L20" s="265"/>
      <c r="M20" s="265"/>
      <c r="N20" s="146"/>
    </row>
    <row r="21" spans="3:14" ht="13.5" thickBot="1" x14ac:dyDescent="0.25">
      <c r="C21" s="144"/>
      <c r="D21" s="153" t="s">
        <v>257</v>
      </c>
      <c r="E21" s="154" t="s">
        <v>258</v>
      </c>
      <c r="F21" s="155"/>
      <c r="G21" s="230"/>
      <c r="H21" s="157" t="s">
        <v>254</v>
      </c>
      <c r="I21" s="158"/>
      <c r="J21" s="159">
        <v>2.8E-3</v>
      </c>
      <c r="K21" s="159">
        <v>4.8999999999999998E-3</v>
      </c>
      <c r="L21" s="159">
        <v>7.4999999999999997E-3</v>
      </c>
      <c r="M21" s="151"/>
      <c r="N21" s="146"/>
    </row>
    <row r="22" spans="3:14" ht="13.5" thickBot="1" x14ac:dyDescent="0.25">
      <c r="C22" s="144"/>
      <c r="D22" s="149"/>
      <c r="E22" s="271"/>
      <c r="F22" s="271"/>
      <c r="G22" s="149"/>
      <c r="H22" s="265"/>
      <c r="I22" s="265"/>
      <c r="J22" s="265"/>
      <c r="K22" s="265"/>
      <c r="L22" s="265"/>
      <c r="M22" s="265"/>
      <c r="N22" s="146"/>
    </row>
    <row r="23" spans="3:14" ht="13.5" thickBot="1" x14ac:dyDescent="0.25">
      <c r="C23" s="144"/>
      <c r="D23" s="153" t="s">
        <v>259</v>
      </c>
      <c r="E23" s="154" t="s">
        <v>260</v>
      </c>
      <c r="F23" s="155"/>
      <c r="G23" s="230"/>
      <c r="H23" s="157" t="s">
        <v>254</v>
      </c>
      <c r="I23" s="158"/>
      <c r="J23" s="159">
        <v>0.01</v>
      </c>
      <c r="K23" s="159">
        <v>1.3899999999999999E-2</v>
      </c>
      <c r="L23" s="159">
        <v>1.7399999999999999E-2</v>
      </c>
      <c r="M23" s="151"/>
      <c r="N23" s="146"/>
    </row>
    <row r="24" spans="3:14" ht="13.5" thickBot="1" x14ac:dyDescent="0.25">
      <c r="C24" s="144"/>
      <c r="D24" s="149"/>
      <c r="E24" s="271"/>
      <c r="F24" s="271"/>
      <c r="G24" s="149"/>
      <c r="H24" s="265"/>
      <c r="I24" s="265"/>
      <c r="J24" s="265"/>
      <c r="K24" s="265"/>
      <c r="L24" s="265"/>
      <c r="M24" s="265"/>
      <c r="N24" s="146"/>
    </row>
    <row r="25" spans="3:14" x14ac:dyDescent="0.2">
      <c r="C25" s="144"/>
      <c r="D25" s="149"/>
      <c r="E25" s="160" t="s">
        <v>261</v>
      </c>
      <c r="F25" s="161"/>
      <c r="G25" s="162">
        <v>2</v>
      </c>
      <c r="H25" s="163" t="s">
        <v>254</v>
      </c>
      <c r="I25" s="268"/>
      <c r="J25" s="265"/>
      <c r="K25" s="265"/>
      <c r="L25" s="265"/>
      <c r="M25" s="265"/>
      <c r="N25" s="146"/>
    </row>
    <row r="26" spans="3:14" x14ac:dyDescent="0.2">
      <c r="C26" s="144"/>
      <c r="D26" s="153" t="s">
        <v>262</v>
      </c>
      <c r="E26" s="164" t="s">
        <v>263</v>
      </c>
      <c r="F26" s="149"/>
      <c r="G26" s="165">
        <v>0.65</v>
      </c>
      <c r="H26" s="146" t="s">
        <v>254</v>
      </c>
      <c r="I26" s="268"/>
      <c r="J26" s="265"/>
      <c r="K26" s="265"/>
      <c r="L26" s="265"/>
      <c r="M26" s="265"/>
      <c r="N26" s="146"/>
    </row>
    <row r="27" spans="3:14" x14ac:dyDescent="0.2">
      <c r="C27" s="144"/>
      <c r="D27" s="149"/>
      <c r="E27" s="164" t="s">
        <v>264</v>
      </c>
      <c r="F27" s="149"/>
      <c r="G27" s="165">
        <v>3</v>
      </c>
      <c r="H27" s="146" t="s">
        <v>254</v>
      </c>
      <c r="I27" s="268"/>
      <c r="J27" s="265"/>
      <c r="K27" s="265"/>
      <c r="L27" s="265"/>
      <c r="M27" s="265"/>
      <c r="N27" s="146"/>
    </row>
    <row r="28" spans="3:14" ht="13.5" thickBot="1" x14ac:dyDescent="0.25">
      <c r="C28" s="144"/>
      <c r="D28" s="149"/>
      <c r="E28" s="164" t="s">
        <v>265</v>
      </c>
      <c r="F28" s="149"/>
      <c r="G28" s="165">
        <v>0</v>
      </c>
      <c r="H28" s="146" t="s">
        <v>254</v>
      </c>
      <c r="I28" s="268"/>
      <c r="J28" s="265"/>
      <c r="K28" s="265"/>
      <c r="L28" s="265"/>
      <c r="M28" s="265"/>
      <c r="N28" s="146"/>
    </row>
    <row r="29" spans="3:14" ht="13.5" thickBot="1" x14ac:dyDescent="0.25">
      <c r="C29" s="144"/>
      <c r="D29" s="149"/>
      <c r="E29" s="166" t="s">
        <v>266</v>
      </c>
      <c r="F29" s="167"/>
      <c r="G29" s="156">
        <f>SUM(G25:G28)</f>
        <v>5.65</v>
      </c>
      <c r="H29" s="157" t="s">
        <v>254</v>
      </c>
      <c r="I29" s="268"/>
      <c r="J29" s="265"/>
      <c r="K29" s="265"/>
      <c r="L29" s="265"/>
      <c r="M29" s="265"/>
      <c r="N29" s="146"/>
    </row>
    <row r="30" spans="3:14" ht="13.5" thickBot="1" x14ac:dyDescent="0.25">
      <c r="C30" s="144"/>
      <c r="D30" s="149"/>
      <c r="E30" s="271"/>
      <c r="F30" s="271"/>
      <c r="G30" s="149"/>
      <c r="H30" s="265"/>
      <c r="I30" s="265"/>
      <c r="J30" s="265"/>
      <c r="K30" s="265"/>
      <c r="L30" s="265"/>
      <c r="M30" s="265"/>
      <c r="N30" s="146"/>
    </row>
    <row r="31" spans="3:14" ht="13.5" thickBot="1" x14ac:dyDescent="0.25">
      <c r="C31" s="144"/>
      <c r="D31" s="153" t="s">
        <v>267</v>
      </c>
      <c r="E31" s="154" t="s">
        <v>268</v>
      </c>
      <c r="F31" s="155"/>
      <c r="G31" s="230"/>
      <c r="H31" s="157" t="s">
        <v>254</v>
      </c>
      <c r="I31" s="158"/>
      <c r="J31" s="159">
        <v>6.7400000000000002E-2</v>
      </c>
      <c r="K31" s="159">
        <v>8.0399999999999999E-2</v>
      </c>
      <c r="L31" s="159">
        <v>9.4E-2</v>
      </c>
      <c r="M31" s="151"/>
      <c r="N31" s="146"/>
    </row>
    <row r="32" spans="3:14" x14ac:dyDescent="0.2">
      <c r="C32" s="144"/>
      <c r="D32" s="265"/>
      <c r="E32" s="265"/>
      <c r="F32" s="265"/>
      <c r="G32" s="265"/>
      <c r="H32" s="265"/>
      <c r="I32" s="265"/>
      <c r="J32" s="265"/>
      <c r="K32" s="265"/>
      <c r="L32" s="265"/>
      <c r="M32" s="265"/>
      <c r="N32" s="146"/>
    </row>
    <row r="33" spans="3:14" x14ac:dyDescent="0.2">
      <c r="C33" s="144"/>
      <c r="D33" s="265"/>
      <c r="E33" s="265"/>
      <c r="F33" s="149"/>
      <c r="G33" s="265"/>
      <c r="H33" s="265"/>
      <c r="I33" s="265"/>
      <c r="J33" s="265"/>
      <c r="K33" s="265"/>
      <c r="L33" s="265"/>
      <c r="M33" s="265"/>
      <c r="N33" s="146"/>
    </row>
    <row r="34" spans="3:14" ht="13.5" thickBot="1" x14ac:dyDescent="0.25">
      <c r="C34" s="144"/>
      <c r="D34" s="270" t="s">
        <v>269</v>
      </c>
      <c r="E34" s="270"/>
      <c r="F34" s="265"/>
      <c r="G34" s="265"/>
      <c r="H34" s="265"/>
      <c r="I34" s="265"/>
      <c r="J34" s="265"/>
      <c r="K34" s="265"/>
      <c r="L34" s="265"/>
      <c r="M34" s="265"/>
      <c r="N34" s="146"/>
    </row>
    <row r="35" spans="3:14" x14ac:dyDescent="0.2">
      <c r="C35" s="144"/>
      <c r="D35" s="168"/>
      <c r="E35" s="145"/>
      <c r="F35" s="145"/>
      <c r="G35" s="145"/>
      <c r="H35" s="145"/>
      <c r="I35" s="145"/>
      <c r="J35" s="145"/>
      <c r="K35" s="163"/>
      <c r="L35" s="268"/>
      <c r="M35" s="265"/>
      <c r="N35" s="146"/>
    </row>
    <row r="36" spans="3:14" ht="18.75" x14ac:dyDescent="0.2">
      <c r="C36" s="144"/>
      <c r="D36" s="169" t="s">
        <v>270</v>
      </c>
      <c r="E36" s="170" t="s">
        <v>271</v>
      </c>
      <c r="F36" s="171" t="s">
        <v>272</v>
      </c>
      <c r="G36" s="172">
        <v>1</v>
      </c>
      <c r="H36" s="149"/>
      <c r="I36" s="153" t="s">
        <v>273</v>
      </c>
      <c r="J36" s="172">
        <v>100</v>
      </c>
      <c r="K36" s="146"/>
      <c r="L36" s="268"/>
      <c r="M36" s="265"/>
      <c r="N36" s="146"/>
    </row>
    <row r="37" spans="3:14" x14ac:dyDescent="0.2">
      <c r="C37" s="144"/>
      <c r="D37" s="144"/>
      <c r="E37" s="172" t="s">
        <v>274</v>
      </c>
      <c r="F37" s="149"/>
      <c r="G37" s="265"/>
      <c r="H37" s="265"/>
      <c r="I37" s="265"/>
      <c r="J37" s="265"/>
      <c r="K37" s="146"/>
      <c r="L37" s="268"/>
      <c r="M37" s="265"/>
      <c r="N37" s="146"/>
    </row>
    <row r="38" spans="3:14" ht="13.5" thickBot="1" x14ac:dyDescent="0.25">
      <c r="C38" s="144"/>
      <c r="D38" s="173"/>
      <c r="E38" s="174"/>
      <c r="F38" s="174"/>
      <c r="G38" s="174"/>
      <c r="H38" s="174"/>
      <c r="I38" s="174"/>
      <c r="J38" s="174"/>
      <c r="K38" s="175"/>
      <c r="L38" s="268"/>
      <c r="M38" s="265"/>
      <c r="N38" s="146"/>
    </row>
    <row r="39" spans="3:14" x14ac:dyDescent="0.2">
      <c r="C39" s="144"/>
      <c r="D39" s="265"/>
      <c r="E39" s="265"/>
      <c r="F39" s="265"/>
      <c r="G39" s="265"/>
      <c r="H39" s="265"/>
      <c r="I39" s="265"/>
      <c r="J39" s="265"/>
      <c r="K39" s="265"/>
      <c r="L39" s="265"/>
      <c r="M39" s="265"/>
      <c r="N39" s="146"/>
    </row>
    <row r="40" spans="3:14" x14ac:dyDescent="0.2">
      <c r="C40" s="144"/>
      <c r="D40" s="269" t="s">
        <v>275</v>
      </c>
      <c r="E40" s="269"/>
      <c r="F40" s="265"/>
      <c r="G40" s="265"/>
      <c r="H40" s="265"/>
      <c r="I40" s="265"/>
      <c r="J40" s="265"/>
      <c r="K40" s="265"/>
      <c r="L40" s="265"/>
      <c r="M40" s="265"/>
      <c r="N40" s="146"/>
    </row>
    <row r="41" spans="3:14" x14ac:dyDescent="0.2">
      <c r="C41" s="144"/>
      <c r="D41" s="151"/>
      <c r="E41" s="265"/>
      <c r="F41" s="265"/>
      <c r="G41" s="265"/>
      <c r="H41" s="151"/>
      <c r="I41" s="265"/>
      <c r="J41" s="265"/>
      <c r="K41" s="265"/>
      <c r="L41" s="265"/>
      <c r="M41" s="265"/>
      <c r="N41" s="146"/>
    </row>
    <row r="42" spans="3:14" ht="18.75" x14ac:dyDescent="0.2">
      <c r="C42" s="144"/>
      <c r="D42" s="150" t="s">
        <v>276</v>
      </c>
      <c r="E42" s="176">
        <f>(1+(G17/100)+(G21/100)+(G23/100))*(1+(G19/100))*(1+(G31/100))</f>
        <v>1</v>
      </c>
      <c r="F42" s="171" t="s">
        <v>272</v>
      </c>
      <c r="G42" s="172">
        <v>1</v>
      </c>
      <c r="H42" s="149"/>
      <c r="I42" s="153" t="s">
        <v>273</v>
      </c>
      <c r="J42" s="172">
        <v>100</v>
      </c>
      <c r="K42" s="153" t="s">
        <v>277</v>
      </c>
      <c r="L42" s="177">
        <f>((E42/E43)-G42)*100</f>
        <v>5.988341282458931</v>
      </c>
      <c r="M42" s="150" t="s">
        <v>254</v>
      </c>
      <c r="N42" s="146"/>
    </row>
    <row r="43" spans="3:14" x14ac:dyDescent="0.2">
      <c r="C43" s="144"/>
      <c r="D43" s="149"/>
      <c r="E43" s="172">
        <f>(1-(G29/100))</f>
        <v>0.94350000000000001</v>
      </c>
      <c r="F43" s="149"/>
      <c r="G43" s="265"/>
      <c r="H43" s="265"/>
      <c r="I43" s="265"/>
      <c r="J43" s="265"/>
      <c r="K43" s="265"/>
      <c r="L43" s="265"/>
      <c r="M43" s="265"/>
      <c r="N43" s="146"/>
    </row>
    <row r="44" spans="3:14" x14ac:dyDescent="0.2">
      <c r="C44" s="144"/>
      <c r="D44" s="265"/>
      <c r="E44" s="265"/>
      <c r="F44" s="265"/>
      <c r="G44" s="265"/>
      <c r="H44" s="265"/>
      <c r="I44" s="265"/>
      <c r="J44" s="265"/>
      <c r="K44" s="265"/>
      <c r="L44" s="265"/>
      <c r="M44" s="265"/>
      <c r="N44" s="146"/>
    </row>
    <row r="45" spans="3:14" x14ac:dyDescent="0.2">
      <c r="C45" s="144"/>
      <c r="D45" s="265"/>
      <c r="E45" s="265"/>
      <c r="F45" s="265"/>
      <c r="G45" s="265"/>
      <c r="H45" s="265"/>
      <c r="I45" s="265"/>
      <c r="J45" s="265"/>
      <c r="K45" s="265"/>
      <c r="L45" s="265"/>
      <c r="M45" s="265"/>
      <c r="N45" s="146"/>
    </row>
    <row r="46" spans="3:14" ht="15.75" x14ac:dyDescent="0.2">
      <c r="C46" s="144"/>
      <c r="D46" s="149"/>
      <c r="E46" s="178" t="s">
        <v>278</v>
      </c>
      <c r="F46" s="149"/>
      <c r="G46" s="179">
        <f>L42</f>
        <v>5.988341282458931</v>
      </c>
      <c r="H46" s="267" t="s">
        <v>254</v>
      </c>
      <c r="I46" s="267"/>
      <c r="J46" s="149"/>
      <c r="K46" s="265"/>
      <c r="L46" s="265"/>
      <c r="M46" s="265"/>
      <c r="N46" s="146"/>
    </row>
    <row r="47" spans="3:14" x14ac:dyDescent="0.2">
      <c r="C47" s="144"/>
      <c r="D47" s="265"/>
      <c r="E47" s="265"/>
      <c r="F47" s="265"/>
      <c r="G47" s="265"/>
      <c r="H47" s="265"/>
      <c r="I47" s="265"/>
      <c r="J47" s="265"/>
      <c r="K47" s="265"/>
      <c r="L47" s="265"/>
      <c r="M47" s="265"/>
      <c r="N47" s="146"/>
    </row>
    <row r="48" spans="3:14" x14ac:dyDescent="0.2">
      <c r="C48" s="144"/>
      <c r="D48" s="265"/>
      <c r="E48" s="265"/>
      <c r="F48" s="265"/>
      <c r="G48" s="265"/>
      <c r="H48" s="265"/>
      <c r="I48" s="265"/>
      <c r="J48" s="265"/>
      <c r="K48" s="265"/>
      <c r="L48" s="265"/>
      <c r="M48" s="265"/>
      <c r="N48" s="146"/>
    </row>
    <row r="49" spans="3:14" x14ac:dyDescent="0.2">
      <c r="C49" s="144"/>
      <c r="D49" s="265"/>
      <c r="E49" s="265"/>
      <c r="F49" s="265"/>
      <c r="G49" s="265"/>
      <c r="H49" s="265"/>
      <c r="I49" s="265"/>
      <c r="J49" s="265"/>
      <c r="K49" s="265"/>
      <c r="L49" s="265"/>
      <c r="M49" s="265"/>
      <c r="N49" s="146"/>
    </row>
    <row r="50" spans="3:14" x14ac:dyDescent="0.2">
      <c r="C50" s="144"/>
      <c r="D50" s="266" t="s">
        <v>279</v>
      </c>
      <c r="E50" s="266"/>
      <c r="F50" s="266"/>
      <c r="G50" s="266"/>
      <c r="H50" s="266"/>
      <c r="I50" s="266"/>
      <c r="J50" s="266"/>
      <c r="K50" s="266"/>
      <c r="L50" s="266"/>
      <c r="M50" s="149"/>
      <c r="N50" s="146"/>
    </row>
    <row r="51" spans="3:14" ht="13.5" thickBot="1" x14ac:dyDescent="0.25">
      <c r="C51" s="173"/>
      <c r="D51" s="174"/>
      <c r="E51" s="174"/>
      <c r="F51" s="174"/>
      <c r="G51" s="174"/>
      <c r="H51" s="174"/>
      <c r="I51" s="174"/>
      <c r="J51" s="174"/>
      <c r="K51" s="174"/>
      <c r="L51" s="174"/>
      <c r="M51" s="174"/>
      <c r="N51" s="175"/>
    </row>
  </sheetData>
  <mergeCells count="45">
    <mergeCell ref="F15:M15"/>
    <mergeCell ref="C3:N9"/>
    <mergeCell ref="C10:N10"/>
    <mergeCell ref="D11:L12"/>
    <mergeCell ref="E13:L13"/>
    <mergeCell ref="D14:M14"/>
    <mergeCell ref="I28:M28"/>
    <mergeCell ref="E18:F18"/>
    <mergeCell ref="H18:M18"/>
    <mergeCell ref="E20:F20"/>
    <mergeCell ref="H20:M20"/>
    <mergeCell ref="E22:F22"/>
    <mergeCell ref="H22:M22"/>
    <mergeCell ref="E24:F24"/>
    <mergeCell ref="H24:M24"/>
    <mergeCell ref="I25:M25"/>
    <mergeCell ref="I26:M26"/>
    <mergeCell ref="I27:M27"/>
    <mergeCell ref="I29:M29"/>
    <mergeCell ref="E30:F30"/>
    <mergeCell ref="H30:M30"/>
    <mergeCell ref="D32:M32"/>
    <mergeCell ref="D33:E33"/>
    <mergeCell ref="G33:M33"/>
    <mergeCell ref="D34:E34"/>
    <mergeCell ref="F34:M34"/>
    <mergeCell ref="L35:M35"/>
    <mergeCell ref="L36:M36"/>
    <mergeCell ref="G37:J37"/>
    <mergeCell ref="L37:M37"/>
    <mergeCell ref="L38:M38"/>
    <mergeCell ref="D39:M39"/>
    <mergeCell ref="D40:E40"/>
    <mergeCell ref="F40:M40"/>
    <mergeCell ref="E41:G41"/>
    <mergeCell ref="I41:M41"/>
    <mergeCell ref="D48:M48"/>
    <mergeCell ref="D49:M49"/>
    <mergeCell ref="D50:L50"/>
    <mergeCell ref="G43:M43"/>
    <mergeCell ref="D44:M44"/>
    <mergeCell ref="D45:M45"/>
    <mergeCell ref="H46:I46"/>
    <mergeCell ref="K46:M46"/>
    <mergeCell ref="D47:M47"/>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H438"/>
  <sheetViews>
    <sheetView topLeftCell="A7" zoomScale="70" zoomScaleNormal="70" workbookViewId="0">
      <selection activeCell="P32" sqref="P32"/>
    </sheetView>
  </sheetViews>
  <sheetFormatPr defaultRowHeight="12.75" x14ac:dyDescent="0.2"/>
  <cols>
    <col min="1" max="1" width="8.7109375" style="143" customWidth="1"/>
    <col min="2" max="2" width="80.5703125" style="79" customWidth="1"/>
    <col min="3" max="3" width="21.28515625" style="79" customWidth="1"/>
    <col min="4" max="9" width="18.7109375" style="79" customWidth="1"/>
    <col min="10" max="10" width="17.7109375" style="79" customWidth="1"/>
    <col min="11" max="11" width="23.5703125" style="79" customWidth="1"/>
    <col min="12" max="12" width="7.42578125" style="79" customWidth="1"/>
    <col min="13" max="15" width="9.140625" style="79"/>
    <col min="16" max="16" width="12.28515625" style="79" bestFit="1" customWidth="1"/>
    <col min="17" max="250" width="9.140625" style="79"/>
    <col min="251" max="251" width="8.7109375" style="79" customWidth="1"/>
    <col min="252" max="252" width="47" style="79" customWidth="1"/>
    <col min="253" max="253" width="14.5703125" style="79" customWidth="1"/>
    <col min="254" max="255" width="13.7109375" style="79" customWidth="1"/>
    <col min="256" max="264" width="11.7109375" style="79" customWidth="1"/>
    <col min="265" max="265" width="11.28515625" style="79" customWidth="1"/>
    <col min="266" max="266" width="13.28515625" style="79" customWidth="1"/>
    <col min="267" max="267" width="18.85546875" style="79" customWidth="1"/>
    <col min="268" max="268" width="7.42578125" style="79" customWidth="1"/>
    <col min="269" max="506" width="9.140625" style="79"/>
    <col min="507" max="507" width="8.7109375" style="79" customWidth="1"/>
    <col min="508" max="508" width="47" style="79" customWidth="1"/>
    <col min="509" max="509" width="14.5703125" style="79" customWidth="1"/>
    <col min="510" max="511" width="13.7109375" style="79" customWidth="1"/>
    <col min="512" max="520" width="11.7109375" style="79" customWidth="1"/>
    <col min="521" max="521" width="11.28515625" style="79" customWidth="1"/>
    <col min="522" max="522" width="13.28515625" style="79" customWidth="1"/>
    <col min="523" max="523" width="18.85546875" style="79" customWidth="1"/>
    <col min="524" max="524" width="7.42578125" style="79" customWidth="1"/>
    <col min="525" max="762" width="9.140625" style="79"/>
    <col min="763" max="763" width="8.7109375" style="79" customWidth="1"/>
    <col min="764" max="764" width="47" style="79" customWidth="1"/>
    <col min="765" max="765" width="14.5703125" style="79" customWidth="1"/>
    <col min="766" max="767" width="13.7109375" style="79" customWidth="1"/>
    <col min="768" max="776" width="11.7109375" style="79" customWidth="1"/>
    <col min="777" max="777" width="11.28515625" style="79" customWidth="1"/>
    <col min="778" max="778" width="13.28515625" style="79" customWidth="1"/>
    <col min="779" max="779" width="18.85546875" style="79" customWidth="1"/>
    <col min="780" max="780" width="7.42578125" style="79" customWidth="1"/>
    <col min="781" max="1018" width="9.140625" style="79"/>
    <col min="1019" max="1019" width="8.7109375" style="79" customWidth="1"/>
    <col min="1020" max="1020" width="47" style="79" customWidth="1"/>
    <col min="1021" max="1021" width="14.5703125" style="79" customWidth="1"/>
    <col min="1022" max="1023" width="13.7109375" style="79" customWidth="1"/>
    <col min="1024" max="1032" width="11.7109375" style="79" customWidth="1"/>
    <col min="1033" max="1033" width="11.28515625" style="79" customWidth="1"/>
    <col min="1034" max="1034" width="13.28515625" style="79" customWidth="1"/>
    <col min="1035" max="1035" width="18.85546875" style="79" customWidth="1"/>
    <col min="1036" max="1036" width="7.42578125" style="79" customWidth="1"/>
    <col min="1037" max="1274" width="9.140625" style="79"/>
    <col min="1275" max="1275" width="8.7109375" style="79" customWidth="1"/>
    <col min="1276" max="1276" width="47" style="79" customWidth="1"/>
    <col min="1277" max="1277" width="14.5703125" style="79" customWidth="1"/>
    <col min="1278" max="1279" width="13.7109375" style="79" customWidth="1"/>
    <col min="1280" max="1288" width="11.7109375" style="79" customWidth="1"/>
    <col min="1289" max="1289" width="11.28515625" style="79" customWidth="1"/>
    <col min="1290" max="1290" width="13.28515625" style="79" customWidth="1"/>
    <col min="1291" max="1291" width="18.85546875" style="79" customWidth="1"/>
    <col min="1292" max="1292" width="7.42578125" style="79" customWidth="1"/>
    <col min="1293" max="1530" width="9.140625" style="79"/>
    <col min="1531" max="1531" width="8.7109375" style="79" customWidth="1"/>
    <col min="1532" max="1532" width="47" style="79" customWidth="1"/>
    <col min="1533" max="1533" width="14.5703125" style="79" customWidth="1"/>
    <col min="1534" max="1535" width="13.7109375" style="79" customWidth="1"/>
    <col min="1536" max="1544" width="11.7109375" style="79" customWidth="1"/>
    <col min="1545" max="1545" width="11.28515625" style="79" customWidth="1"/>
    <col min="1546" max="1546" width="13.28515625" style="79" customWidth="1"/>
    <col min="1547" max="1547" width="18.85546875" style="79" customWidth="1"/>
    <col min="1548" max="1548" width="7.42578125" style="79" customWidth="1"/>
    <col min="1549" max="1786" width="9.140625" style="79"/>
    <col min="1787" max="1787" width="8.7109375" style="79" customWidth="1"/>
    <col min="1788" max="1788" width="47" style="79" customWidth="1"/>
    <col min="1789" max="1789" width="14.5703125" style="79" customWidth="1"/>
    <col min="1790" max="1791" width="13.7109375" style="79" customWidth="1"/>
    <col min="1792" max="1800" width="11.7109375" style="79" customWidth="1"/>
    <col min="1801" max="1801" width="11.28515625" style="79" customWidth="1"/>
    <col min="1802" max="1802" width="13.28515625" style="79" customWidth="1"/>
    <col min="1803" max="1803" width="18.85546875" style="79" customWidth="1"/>
    <col min="1804" max="1804" width="7.42578125" style="79" customWidth="1"/>
    <col min="1805" max="2042" width="9.140625" style="79"/>
    <col min="2043" max="2043" width="8.7109375" style="79" customWidth="1"/>
    <col min="2044" max="2044" width="47" style="79" customWidth="1"/>
    <col min="2045" max="2045" width="14.5703125" style="79" customWidth="1"/>
    <col min="2046" max="2047" width="13.7109375" style="79" customWidth="1"/>
    <col min="2048" max="2056" width="11.7109375" style="79" customWidth="1"/>
    <col min="2057" max="2057" width="11.28515625" style="79" customWidth="1"/>
    <col min="2058" max="2058" width="13.28515625" style="79" customWidth="1"/>
    <col min="2059" max="2059" width="18.85546875" style="79" customWidth="1"/>
    <col min="2060" max="2060" width="7.42578125" style="79" customWidth="1"/>
    <col min="2061" max="2298" width="9.140625" style="79"/>
    <col min="2299" max="2299" width="8.7109375" style="79" customWidth="1"/>
    <col min="2300" max="2300" width="47" style="79" customWidth="1"/>
    <col min="2301" max="2301" width="14.5703125" style="79" customWidth="1"/>
    <col min="2302" max="2303" width="13.7109375" style="79" customWidth="1"/>
    <col min="2304" max="2312" width="11.7109375" style="79" customWidth="1"/>
    <col min="2313" max="2313" width="11.28515625" style="79" customWidth="1"/>
    <col min="2314" max="2314" width="13.28515625" style="79" customWidth="1"/>
    <col min="2315" max="2315" width="18.85546875" style="79" customWidth="1"/>
    <col min="2316" max="2316" width="7.42578125" style="79" customWidth="1"/>
    <col min="2317" max="2554" width="9.140625" style="79"/>
    <col min="2555" max="2555" width="8.7109375" style="79" customWidth="1"/>
    <col min="2556" max="2556" width="47" style="79" customWidth="1"/>
    <col min="2557" max="2557" width="14.5703125" style="79" customWidth="1"/>
    <col min="2558" max="2559" width="13.7109375" style="79" customWidth="1"/>
    <col min="2560" max="2568" width="11.7109375" style="79" customWidth="1"/>
    <col min="2569" max="2569" width="11.28515625" style="79" customWidth="1"/>
    <col min="2570" max="2570" width="13.28515625" style="79" customWidth="1"/>
    <col min="2571" max="2571" width="18.85546875" style="79" customWidth="1"/>
    <col min="2572" max="2572" width="7.42578125" style="79" customWidth="1"/>
    <col min="2573" max="2810" width="9.140625" style="79"/>
    <col min="2811" max="2811" width="8.7109375" style="79" customWidth="1"/>
    <col min="2812" max="2812" width="47" style="79" customWidth="1"/>
    <col min="2813" max="2813" width="14.5703125" style="79" customWidth="1"/>
    <col min="2814" max="2815" width="13.7109375" style="79" customWidth="1"/>
    <col min="2816" max="2824" width="11.7109375" style="79" customWidth="1"/>
    <col min="2825" max="2825" width="11.28515625" style="79" customWidth="1"/>
    <col min="2826" max="2826" width="13.28515625" style="79" customWidth="1"/>
    <col min="2827" max="2827" width="18.85546875" style="79" customWidth="1"/>
    <col min="2828" max="2828" width="7.42578125" style="79" customWidth="1"/>
    <col min="2829" max="3066" width="9.140625" style="79"/>
    <col min="3067" max="3067" width="8.7109375" style="79" customWidth="1"/>
    <col min="3068" max="3068" width="47" style="79" customWidth="1"/>
    <col min="3069" max="3069" width="14.5703125" style="79" customWidth="1"/>
    <col min="3070" max="3071" width="13.7109375" style="79" customWidth="1"/>
    <col min="3072" max="3080" width="11.7109375" style="79" customWidth="1"/>
    <col min="3081" max="3081" width="11.28515625" style="79" customWidth="1"/>
    <col min="3082" max="3082" width="13.28515625" style="79" customWidth="1"/>
    <col min="3083" max="3083" width="18.85546875" style="79" customWidth="1"/>
    <col min="3084" max="3084" width="7.42578125" style="79" customWidth="1"/>
    <col min="3085" max="3322" width="9.140625" style="79"/>
    <col min="3323" max="3323" width="8.7109375" style="79" customWidth="1"/>
    <col min="3324" max="3324" width="47" style="79" customWidth="1"/>
    <col min="3325" max="3325" width="14.5703125" style="79" customWidth="1"/>
    <col min="3326" max="3327" width="13.7109375" style="79" customWidth="1"/>
    <col min="3328" max="3336" width="11.7109375" style="79" customWidth="1"/>
    <col min="3337" max="3337" width="11.28515625" style="79" customWidth="1"/>
    <col min="3338" max="3338" width="13.28515625" style="79" customWidth="1"/>
    <col min="3339" max="3339" width="18.85546875" style="79" customWidth="1"/>
    <col min="3340" max="3340" width="7.42578125" style="79" customWidth="1"/>
    <col min="3341" max="3578" width="9.140625" style="79"/>
    <col min="3579" max="3579" width="8.7109375" style="79" customWidth="1"/>
    <col min="3580" max="3580" width="47" style="79" customWidth="1"/>
    <col min="3581" max="3581" width="14.5703125" style="79" customWidth="1"/>
    <col min="3582" max="3583" width="13.7109375" style="79" customWidth="1"/>
    <col min="3584" max="3592" width="11.7109375" style="79" customWidth="1"/>
    <col min="3593" max="3593" width="11.28515625" style="79" customWidth="1"/>
    <col min="3594" max="3594" width="13.28515625" style="79" customWidth="1"/>
    <col min="3595" max="3595" width="18.85546875" style="79" customWidth="1"/>
    <col min="3596" max="3596" width="7.42578125" style="79" customWidth="1"/>
    <col min="3597" max="3834" width="9.140625" style="79"/>
    <col min="3835" max="3835" width="8.7109375" style="79" customWidth="1"/>
    <col min="3836" max="3836" width="47" style="79" customWidth="1"/>
    <col min="3837" max="3837" width="14.5703125" style="79" customWidth="1"/>
    <col min="3838" max="3839" width="13.7109375" style="79" customWidth="1"/>
    <col min="3840" max="3848" width="11.7109375" style="79" customWidth="1"/>
    <col min="3849" max="3849" width="11.28515625" style="79" customWidth="1"/>
    <col min="3850" max="3850" width="13.28515625" style="79" customWidth="1"/>
    <col min="3851" max="3851" width="18.85546875" style="79" customWidth="1"/>
    <col min="3852" max="3852" width="7.42578125" style="79" customWidth="1"/>
    <col min="3853" max="4090" width="9.140625" style="79"/>
    <col min="4091" max="4091" width="8.7109375" style="79" customWidth="1"/>
    <col min="4092" max="4092" width="47" style="79" customWidth="1"/>
    <col min="4093" max="4093" width="14.5703125" style="79" customWidth="1"/>
    <col min="4094" max="4095" width="13.7109375" style="79" customWidth="1"/>
    <col min="4096" max="4104" width="11.7109375" style="79" customWidth="1"/>
    <col min="4105" max="4105" width="11.28515625" style="79" customWidth="1"/>
    <col min="4106" max="4106" width="13.28515625" style="79" customWidth="1"/>
    <col min="4107" max="4107" width="18.85546875" style="79" customWidth="1"/>
    <col min="4108" max="4108" width="7.42578125" style="79" customWidth="1"/>
    <col min="4109" max="4346" width="9.140625" style="79"/>
    <col min="4347" max="4347" width="8.7109375" style="79" customWidth="1"/>
    <col min="4348" max="4348" width="47" style="79" customWidth="1"/>
    <col min="4349" max="4349" width="14.5703125" style="79" customWidth="1"/>
    <col min="4350" max="4351" width="13.7109375" style="79" customWidth="1"/>
    <col min="4352" max="4360" width="11.7109375" style="79" customWidth="1"/>
    <col min="4361" max="4361" width="11.28515625" style="79" customWidth="1"/>
    <col min="4362" max="4362" width="13.28515625" style="79" customWidth="1"/>
    <col min="4363" max="4363" width="18.85546875" style="79" customWidth="1"/>
    <col min="4364" max="4364" width="7.42578125" style="79" customWidth="1"/>
    <col min="4365" max="4602" width="9.140625" style="79"/>
    <col min="4603" max="4603" width="8.7109375" style="79" customWidth="1"/>
    <col min="4604" max="4604" width="47" style="79" customWidth="1"/>
    <col min="4605" max="4605" width="14.5703125" style="79" customWidth="1"/>
    <col min="4606" max="4607" width="13.7109375" style="79" customWidth="1"/>
    <col min="4608" max="4616" width="11.7109375" style="79" customWidth="1"/>
    <col min="4617" max="4617" width="11.28515625" style="79" customWidth="1"/>
    <col min="4618" max="4618" width="13.28515625" style="79" customWidth="1"/>
    <col min="4619" max="4619" width="18.85546875" style="79" customWidth="1"/>
    <col min="4620" max="4620" width="7.42578125" style="79" customWidth="1"/>
    <col min="4621" max="4858" width="9.140625" style="79"/>
    <col min="4859" max="4859" width="8.7109375" style="79" customWidth="1"/>
    <col min="4860" max="4860" width="47" style="79" customWidth="1"/>
    <col min="4861" max="4861" width="14.5703125" style="79" customWidth="1"/>
    <col min="4862" max="4863" width="13.7109375" style="79" customWidth="1"/>
    <col min="4864" max="4872" width="11.7109375" style="79" customWidth="1"/>
    <col min="4873" max="4873" width="11.28515625" style="79" customWidth="1"/>
    <col min="4874" max="4874" width="13.28515625" style="79" customWidth="1"/>
    <col min="4875" max="4875" width="18.85546875" style="79" customWidth="1"/>
    <col min="4876" max="4876" width="7.42578125" style="79" customWidth="1"/>
    <col min="4877" max="5114" width="9.140625" style="79"/>
    <col min="5115" max="5115" width="8.7109375" style="79" customWidth="1"/>
    <col min="5116" max="5116" width="47" style="79" customWidth="1"/>
    <col min="5117" max="5117" width="14.5703125" style="79" customWidth="1"/>
    <col min="5118" max="5119" width="13.7109375" style="79" customWidth="1"/>
    <col min="5120" max="5128" width="11.7109375" style="79" customWidth="1"/>
    <col min="5129" max="5129" width="11.28515625" style="79" customWidth="1"/>
    <col min="5130" max="5130" width="13.28515625" style="79" customWidth="1"/>
    <col min="5131" max="5131" width="18.85546875" style="79" customWidth="1"/>
    <col min="5132" max="5132" width="7.42578125" style="79" customWidth="1"/>
    <col min="5133" max="5370" width="9.140625" style="79"/>
    <col min="5371" max="5371" width="8.7109375" style="79" customWidth="1"/>
    <col min="5372" max="5372" width="47" style="79" customWidth="1"/>
    <col min="5373" max="5373" width="14.5703125" style="79" customWidth="1"/>
    <col min="5374" max="5375" width="13.7109375" style="79" customWidth="1"/>
    <col min="5376" max="5384" width="11.7109375" style="79" customWidth="1"/>
    <col min="5385" max="5385" width="11.28515625" style="79" customWidth="1"/>
    <col min="5386" max="5386" width="13.28515625" style="79" customWidth="1"/>
    <col min="5387" max="5387" width="18.85546875" style="79" customWidth="1"/>
    <col min="5388" max="5388" width="7.42578125" style="79" customWidth="1"/>
    <col min="5389" max="5626" width="9.140625" style="79"/>
    <col min="5627" max="5627" width="8.7109375" style="79" customWidth="1"/>
    <col min="5628" max="5628" width="47" style="79" customWidth="1"/>
    <col min="5629" max="5629" width="14.5703125" style="79" customWidth="1"/>
    <col min="5630" max="5631" width="13.7109375" style="79" customWidth="1"/>
    <col min="5632" max="5640" width="11.7109375" style="79" customWidth="1"/>
    <col min="5641" max="5641" width="11.28515625" style="79" customWidth="1"/>
    <col min="5642" max="5642" width="13.28515625" style="79" customWidth="1"/>
    <col min="5643" max="5643" width="18.85546875" style="79" customWidth="1"/>
    <col min="5644" max="5644" width="7.42578125" style="79" customWidth="1"/>
    <col min="5645" max="5882" width="9.140625" style="79"/>
    <col min="5883" max="5883" width="8.7109375" style="79" customWidth="1"/>
    <col min="5884" max="5884" width="47" style="79" customWidth="1"/>
    <col min="5885" max="5885" width="14.5703125" style="79" customWidth="1"/>
    <col min="5886" max="5887" width="13.7109375" style="79" customWidth="1"/>
    <col min="5888" max="5896" width="11.7109375" style="79" customWidth="1"/>
    <col min="5897" max="5897" width="11.28515625" style="79" customWidth="1"/>
    <col min="5898" max="5898" width="13.28515625" style="79" customWidth="1"/>
    <col min="5899" max="5899" width="18.85546875" style="79" customWidth="1"/>
    <col min="5900" max="5900" width="7.42578125" style="79" customWidth="1"/>
    <col min="5901" max="6138" width="9.140625" style="79"/>
    <col min="6139" max="6139" width="8.7109375" style="79" customWidth="1"/>
    <col min="6140" max="6140" width="47" style="79" customWidth="1"/>
    <col min="6141" max="6141" width="14.5703125" style="79" customWidth="1"/>
    <col min="6142" max="6143" width="13.7109375" style="79" customWidth="1"/>
    <col min="6144" max="6152" width="11.7109375" style="79" customWidth="1"/>
    <col min="6153" max="6153" width="11.28515625" style="79" customWidth="1"/>
    <col min="6154" max="6154" width="13.28515625" style="79" customWidth="1"/>
    <col min="6155" max="6155" width="18.85546875" style="79" customWidth="1"/>
    <col min="6156" max="6156" width="7.42578125" style="79" customWidth="1"/>
    <col min="6157" max="6394" width="9.140625" style="79"/>
    <col min="6395" max="6395" width="8.7109375" style="79" customWidth="1"/>
    <col min="6396" max="6396" width="47" style="79" customWidth="1"/>
    <col min="6397" max="6397" width="14.5703125" style="79" customWidth="1"/>
    <col min="6398" max="6399" width="13.7109375" style="79" customWidth="1"/>
    <col min="6400" max="6408" width="11.7109375" style="79" customWidth="1"/>
    <col min="6409" max="6409" width="11.28515625" style="79" customWidth="1"/>
    <col min="6410" max="6410" width="13.28515625" style="79" customWidth="1"/>
    <col min="6411" max="6411" width="18.85546875" style="79" customWidth="1"/>
    <col min="6412" max="6412" width="7.42578125" style="79" customWidth="1"/>
    <col min="6413" max="6650" width="9.140625" style="79"/>
    <col min="6651" max="6651" width="8.7109375" style="79" customWidth="1"/>
    <col min="6652" max="6652" width="47" style="79" customWidth="1"/>
    <col min="6653" max="6653" width="14.5703125" style="79" customWidth="1"/>
    <col min="6654" max="6655" width="13.7109375" style="79" customWidth="1"/>
    <col min="6656" max="6664" width="11.7109375" style="79" customWidth="1"/>
    <col min="6665" max="6665" width="11.28515625" style="79" customWidth="1"/>
    <col min="6666" max="6666" width="13.28515625" style="79" customWidth="1"/>
    <col min="6667" max="6667" width="18.85546875" style="79" customWidth="1"/>
    <col min="6668" max="6668" width="7.42578125" style="79" customWidth="1"/>
    <col min="6669" max="6906" width="9.140625" style="79"/>
    <col min="6907" max="6907" width="8.7109375" style="79" customWidth="1"/>
    <col min="6908" max="6908" width="47" style="79" customWidth="1"/>
    <col min="6909" max="6909" width="14.5703125" style="79" customWidth="1"/>
    <col min="6910" max="6911" width="13.7109375" style="79" customWidth="1"/>
    <col min="6912" max="6920" width="11.7109375" style="79" customWidth="1"/>
    <col min="6921" max="6921" width="11.28515625" style="79" customWidth="1"/>
    <col min="6922" max="6922" width="13.28515625" style="79" customWidth="1"/>
    <col min="6923" max="6923" width="18.85546875" style="79" customWidth="1"/>
    <col min="6924" max="6924" width="7.42578125" style="79" customWidth="1"/>
    <col min="6925" max="7162" width="9.140625" style="79"/>
    <col min="7163" max="7163" width="8.7109375" style="79" customWidth="1"/>
    <col min="7164" max="7164" width="47" style="79" customWidth="1"/>
    <col min="7165" max="7165" width="14.5703125" style="79" customWidth="1"/>
    <col min="7166" max="7167" width="13.7109375" style="79" customWidth="1"/>
    <col min="7168" max="7176" width="11.7109375" style="79" customWidth="1"/>
    <col min="7177" max="7177" width="11.28515625" style="79" customWidth="1"/>
    <col min="7178" max="7178" width="13.28515625" style="79" customWidth="1"/>
    <col min="7179" max="7179" width="18.85546875" style="79" customWidth="1"/>
    <col min="7180" max="7180" width="7.42578125" style="79" customWidth="1"/>
    <col min="7181" max="7418" width="9.140625" style="79"/>
    <col min="7419" max="7419" width="8.7109375" style="79" customWidth="1"/>
    <col min="7420" max="7420" width="47" style="79" customWidth="1"/>
    <col min="7421" max="7421" width="14.5703125" style="79" customWidth="1"/>
    <col min="7422" max="7423" width="13.7109375" style="79" customWidth="1"/>
    <col min="7424" max="7432" width="11.7109375" style="79" customWidth="1"/>
    <col min="7433" max="7433" width="11.28515625" style="79" customWidth="1"/>
    <col min="7434" max="7434" width="13.28515625" style="79" customWidth="1"/>
    <col min="7435" max="7435" width="18.85546875" style="79" customWidth="1"/>
    <col min="7436" max="7436" width="7.42578125" style="79" customWidth="1"/>
    <col min="7437" max="7674" width="9.140625" style="79"/>
    <col min="7675" max="7675" width="8.7109375" style="79" customWidth="1"/>
    <col min="7676" max="7676" width="47" style="79" customWidth="1"/>
    <col min="7677" max="7677" width="14.5703125" style="79" customWidth="1"/>
    <col min="7678" max="7679" width="13.7109375" style="79" customWidth="1"/>
    <col min="7680" max="7688" width="11.7109375" style="79" customWidth="1"/>
    <col min="7689" max="7689" width="11.28515625" style="79" customWidth="1"/>
    <col min="7690" max="7690" width="13.28515625" style="79" customWidth="1"/>
    <col min="7691" max="7691" width="18.85546875" style="79" customWidth="1"/>
    <col min="7692" max="7692" width="7.42578125" style="79" customWidth="1"/>
    <col min="7693" max="7930" width="9.140625" style="79"/>
    <col min="7931" max="7931" width="8.7109375" style="79" customWidth="1"/>
    <col min="7932" max="7932" width="47" style="79" customWidth="1"/>
    <col min="7933" max="7933" width="14.5703125" style="79" customWidth="1"/>
    <col min="7934" max="7935" width="13.7109375" style="79" customWidth="1"/>
    <col min="7936" max="7944" width="11.7109375" style="79" customWidth="1"/>
    <col min="7945" max="7945" width="11.28515625" style="79" customWidth="1"/>
    <col min="7946" max="7946" width="13.28515625" style="79" customWidth="1"/>
    <col min="7947" max="7947" width="18.85546875" style="79" customWidth="1"/>
    <col min="7948" max="7948" width="7.42578125" style="79" customWidth="1"/>
    <col min="7949" max="8186" width="9.140625" style="79"/>
    <col min="8187" max="8187" width="8.7109375" style="79" customWidth="1"/>
    <col min="8188" max="8188" width="47" style="79" customWidth="1"/>
    <col min="8189" max="8189" width="14.5703125" style="79" customWidth="1"/>
    <col min="8190" max="8191" width="13.7109375" style="79" customWidth="1"/>
    <col min="8192" max="8200" width="11.7109375" style="79" customWidth="1"/>
    <col min="8201" max="8201" width="11.28515625" style="79" customWidth="1"/>
    <col min="8202" max="8202" width="13.28515625" style="79" customWidth="1"/>
    <col min="8203" max="8203" width="18.85546875" style="79" customWidth="1"/>
    <col min="8204" max="8204" width="7.42578125" style="79" customWidth="1"/>
    <col min="8205" max="8442" width="9.140625" style="79"/>
    <col min="8443" max="8443" width="8.7109375" style="79" customWidth="1"/>
    <col min="8444" max="8444" width="47" style="79" customWidth="1"/>
    <col min="8445" max="8445" width="14.5703125" style="79" customWidth="1"/>
    <col min="8446" max="8447" width="13.7109375" style="79" customWidth="1"/>
    <col min="8448" max="8456" width="11.7109375" style="79" customWidth="1"/>
    <col min="8457" max="8457" width="11.28515625" style="79" customWidth="1"/>
    <col min="8458" max="8458" width="13.28515625" style="79" customWidth="1"/>
    <col min="8459" max="8459" width="18.85546875" style="79" customWidth="1"/>
    <col min="8460" max="8460" width="7.42578125" style="79" customWidth="1"/>
    <col min="8461" max="8698" width="9.140625" style="79"/>
    <col min="8699" max="8699" width="8.7109375" style="79" customWidth="1"/>
    <col min="8700" max="8700" width="47" style="79" customWidth="1"/>
    <col min="8701" max="8701" width="14.5703125" style="79" customWidth="1"/>
    <col min="8702" max="8703" width="13.7109375" style="79" customWidth="1"/>
    <col min="8704" max="8712" width="11.7109375" style="79" customWidth="1"/>
    <col min="8713" max="8713" width="11.28515625" style="79" customWidth="1"/>
    <col min="8714" max="8714" width="13.28515625" style="79" customWidth="1"/>
    <col min="8715" max="8715" width="18.85546875" style="79" customWidth="1"/>
    <col min="8716" max="8716" width="7.42578125" style="79" customWidth="1"/>
    <col min="8717" max="8954" width="9.140625" style="79"/>
    <col min="8955" max="8955" width="8.7109375" style="79" customWidth="1"/>
    <col min="8956" max="8956" width="47" style="79" customWidth="1"/>
    <col min="8957" max="8957" width="14.5703125" style="79" customWidth="1"/>
    <col min="8958" max="8959" width="13.7109375" style="79" customWidth="1"/>
    <col min="8960" max="8968" width="11.7109375" style="79" customWidth="1"/>
    <col min="8969" max="8969" width="11.28515625" style="79" customWidth="1"/>
    <col min="8970" max="8970" width="13.28515625" style="79" customWidth="1"/>
    <col min="8971" max="8971" width="18.85546875" style="79" customWidth="1"/>
    <col min="8972" max="8972" width="7.42578125" style="79" customWidth="1"/>
    <col min="8973" max="9210" width="9.140625" style="79"/>
    <col min="9211" max="9211" width="8.7109375" style="79" customWidth="1"/>
    <col min="9212" max="9212" width="47" style="79" customWidth="1"/>
    <col min="9213" max="9213" width="14.5703125" style="79" customWidth="1"/>
    <col min="9214" max="9215" width="13.7109375" style="79" customWidth="1"/>
    <col min="9216" max="9224" width="11.7109375" style="79" customWidth="1"/>
    <col min="9225" max="9225" width="11.28515625" style="79" customWidth="1"/>
    <col min="9226" max="9226" width="13.28515625" style="79" customWidth="1"/>
    <col min="9227" max="9227" width="18.85546875" style="79" customWidth="1"/>
    <col min="9228" max="9228" width="7.42578125" style="79" customWidth="1"/>
    <col min="9229" max="9466" width="9.140625" style="79"/>
    <col min="9467" max="9467" width="8.7109375" style="79" customWidth="1"/>
    <col min="9468" max="9468" width="47" style="79" customWidth="1"/>
    <col min="9469" max="9469" width="14.5703125" style="79" customWidth="1"/>
    <col min="9470" max="9471" width="13.7109375" style="79" customWidth="1"/>
    <col min="9472" max="9480" width="11.7109375" style="79" customWidth="1"/>
    <col min="9481" max="9481" width="11.28515625" style="79" customWidth="1"/>
    <col min="9482" max="9482" width="13.28515625" style="79" customWidth="1"/>
    <col min="9483" max="9483" width="18.85546875" style="79" customWidth="1"/>
    <col min="9484" max="9484" width="7.42578125" style="79" customWidth="1"/>
    <col min="9485" max="9722" width="9.140625" style="79"/>
    <col min="9723" max="9723" width="8.7109375" style="79" customWidth="1"/>
    <col min="9724" max="9724" width="47" style="79" customWidth="1"/>
    <col min="9725" max="9725" width="14.5703125" style="79" customWidth="1"/>
    <col min="9726" max="9727" width="13.7109375" style="79" customWidth="1"/>
    <col min="9728" max="9736" width="11.7109375" style="79" customWidth="1"/>
    <col min="9737" max="9737" width="11.28515625" style="79" customWidth="1"/>
    <col min="9738" max="9738" width="13.28515625" style="79" customWidth="1"/>
    <col min="9739" max="9739" width="18.85546875" style="79" customWidth="1"/>
    <col min="9740" max="9740" width="7.42578125" style="79" customWidth="1"/>
    <col min="9741" max="9978" width="9.140625" style="79"/>
    <col min="9979" max="9979" width="8.7109375" style="79" customWidth="1"/>
    <col min="9980" max="9980" width="47" style="79" customWidth="1"/>
    <col min="9981" max="9981" width="14.5703125" style="79" customWidth="1"/>
    <col min="9982" max="9983" width="13.7109375" style="79" customWidth="1"/>
    <col min="9984" max="9992" width="11.7109375" style="79" customWidth="1"/>
    <col min="9993" max="9993" width="11.28515625" style="79" customWidth="1"/>
    <col min="9994" max="9994" width="13.28515625" style="79" customWidth="1"/>
    <col min="9995" max="9995" width="18.85546875" style="79" customWidth="1"/>
    <col min="9996" max="9996" width="7.42578125" style="79" customWidth="1"/>
    <col min="9997" max="10234" width="9.140625" style="79"/>
    <col min="10235" max="10235" width="8.7109375" style="79" customWidth="1"/>
    <col min="10236" max="10236" width="47" style="79" customWidth="1"/>
    <col min="10237" max="10237" width="14.5703125" style="79" customWidth="1"/>
    <col min="10238" max="10239" width="13.7109375" style="79" customWidth="1"/>
    <col min="10240" max="10248" width="11.7109375" style="79" customWidth="1"/>
    <col min="10249" max="10249" width="11.28515625" style="79" customWidth="1"/>
    <col min="10250" max="10250" width="13.28515625" style="79" customWidth="1"/>
    <col min="10251" max="10251" width="18.85546875" style="79" customWidth="1"/>
    <col min="10252" max="10252" width="7.42578125" style="79" customWidth="1"/>
    <col min="10253" max="10490" width="9.140625" style="79"/>
    <col min="10491" max="10491" width="8.7109375" style="79" customWidth="1"/>
    <col min="10492" max="10492" width="47" style="79" customWidth="1"/>
    <col min="10493" max="10493" width="14.5703125" style="79" customWidth="1"/>
    <col min="10494" max="10495" width="13.7109375" style="79" customWidth="1"/>
    <col min="10496" max="10504" width="11.7109375" style="79" customWidth="1"/>
    <col min="10505" max="10505" width="11.28515625" style="79" customWidth="1"/>
    <col min="10506" max="10506" width="13.28515625" style="79" customWidth="1"/>
    <col min="10507" max="10507" width="18.85546875" style="79" customWidth="1"/>
    <col min="10508" max="10508" width="7.42578125" style="79" customWidth="1"/>
    <col min="10509" max="10746" width="9.140625" style="79"/>
    <col min="10747" max="10747" width="8.7109375" style="79" customWidth="1"/>
    <col min="10748" max="10748" width="47" style="79" customWidth="1"/>
    <col min="10749" max="10749" width="14.5703125" style="79" customWidth="1"/>
    <col min="10750" max="10751" width="13.7109375" style="79" customWidth="1"/>
    <col min="10752" max="10760" width="11.7109375" style="79" customWidth="1"/>
    <col min="10761" max="10761" width="11.28515625" style="79" customWidth="1"/>
    <col min="10762" max="10762" width="13.28515625" style="79" customWidth="1"/>
    <col min="10763" max="10763" width="18.85546875" style="79" customWidth="1"/>
    <col min="10764" max="10764" width="7.42578125" style="79" customWidth="1"/>
    <col min="10765" max="11002" width="9.140625" style="79"/>
    <col min="11003" max="11003" width="8.7109375" style="79" customWidth="1"/>
    <col min="11004" max="11004" width="47" style="79" customWidth="1"/>
    <col min="11005" max="11005" width="14.5703125" style="79" customWidth="1"/>
    <col min="11006" max="11007" width="13.7109375" style="79" customWidth="1"/>
    <col min="11008" max="11016" width="11.7109375" style="79" customWidth="1"/>
    <col min="11017" max="11017" width="11.28515625" style="79" customWidth="1"/>
    <col min="11018" max="11018" width="13.28515625" style="79" customWidth="1"/>
    <col min="11019" max="11019" width="18.85546875" style="79" customWidth="1"/>
    <col min="11020" max="11020" width="7.42578125" style="79" customWidth="1"/>
    <col min="11021" max="11258" width="9.140625" style="79"/>
    <col min="11259" max="11259" width="8.7109375" style="79" customWidth="1"/>
    <col min="11260" max="11260" width="47" style="79" customWidth="1"/>
    <col min="11261" max="11261" width="14.5703125" style="79" customWidth="1"/>
    <col min="11262" max="11263" width="13.7109375" style="79" customWidth="1"/>
    <col min="11264" max="11272" width="11.7109375" style="79" customWidth="1"/>
    <col min="11273" max="11273" width="11.28515625" style="79" customWidth="1"/>
    <col min="11274" max="11274" width="13.28515625" style="79" customWidth="1"/>
    <col min="11275" max="11275" width="18.85546875" style="79" customWidth="1"/>
    <col min="11276" max="11276" width="7.42578125" style="79" customWidth="1"/>
    <col min="11277" max="11514" width="9.140625" style="79"/>
    <col min="11515" max="11515" width="8.7109375" style="79" customWidth="1"/>
    <col min="11516" max="11516" width="47" style="79" customWidth="1"/>
    <col min="11517" max="11517" width="14.5703125" style="79" customWidth="1"/>
    <col min="11518" max="11519" width="13.7109375" style="79" customWidth="1"/>
    <col min="11520" max="11528" width="11.7109375" style="79" customWidth="1"/>
    <col min="11529" max="11529" width="11.28515625" style="79" customWidth="1"/>
    <col min="11530" max="11530" width="13.28515625" style="79" customWidth="1"/>
    <col min="11531" max="11531" width="18.85546875" style="79" customWidth="1"/>
    <col min="11532" max="11532" width="7.42578125" style="79" customWidth="1"/>
    <col min="11533" max="11770" width="9.140625" style="79"/>
    <col min="11771" max="11771" width="8.7109375" style="79" customWidth="1"/>
    <col min="11772" max="11772" width="47" style="79" customWidth="1"/>
    <col min="11773" max="11773" width="14.5703125" style="79" customWidth="1"/>
    <col min="11774" max="11775" width="13.7109375" style="79" customWidth="1"/>
    <col min="11776" max="11784" width="11.7109375" style="79" customWidth="1"/>
    <col min="11785" max="11785" width="11.28515625" style="79" customWidth="1"/>
    <col min="11786" max="11786" width="13.28515625" style="79" customWidth="1"/>
    <col min="11787" max="11787" width="18.85546875" style="79" customWidth="1"/>
    <col min="11788" max="11788" width="7.42578125" style="79" customWidth="1"/>
    <col min="11789" max="12026" width="9.140625" style="79"/>
    <col min="12027" max="12027" width="8.7109375" style="79" customWidth="1"/>
    <col min="12028" max="12028" width="47" style="79" customWidth="1"/>
    <col min="12029" max="12029" width="14.5703125" style="79" customWidth="1"/>
    <col min="12030" max="12031" width="13.7109375" style="79" customWidth="1"/>
    <col min="12032" max="12040" width="11.7109375" style="79" customWidth="1"/>
    <col min="12041" max="12041" width="11.28515625" style="79" customWidth="1"/>
    <col min="12042" max="12042" width="13.28515625" style="79" customWidth="1"/>
    <col min="12043" max="12043" width="18.85546875" style="79" customWidth="1"/>
    <col min="12044" max="12044" width="7.42578125" style="79" customWidth="1"/>
    <col min="12045" max="12282" width="9.140625" style="79"/>
    <col min="12283" max="12283" width="8.7109375" style="79" customWidth="1"/>
    <col min="12284" max="12284" width="47" style="79" customWidth="1"/>
    <col min="12285" max="12285" width="14.5703125" style="79" customWidth="1"/>
    <col min="12286" max="12287" width="13.7109375" style="79" customWidth="1"/>
    <col min="12288" max="12296" width="11.7109375" style="79" customWidth="1"/>
    <col min="12297" max="12297" width="11.28515625" style="79" customWidth="1"/>
    <col min="12298" max="12298" width="13.28515625" style="79" customWidth="1"/>
    <col min="12299" max="12299" width="18.85546875" style="79" customWidth="1"/>
    <col min="12300" max="12300" width="7.42578125" style="79" customWidth="1"/>
    <col min="12301" max="12538" width="9.140625" style="79"/>
    <col min="12539" max="12539" width="8.7109375" style="79" customWidth="1"/>
    <col min="12540" max="12540" width="47" style="79" customWidth="1"/>
    <col min="12541" max="12541" width="14.5703125" style="79" customWidth="1"/>
    <col min="12542" max="12543" width="13.7109375" style="79" customWidth="1"/>
    <col min="12544" max="12552" width="11.7109375" style="79" customWidth="1"/>
    <col min="12553" max="12553" width="11.28515625" style="79" customWidth="1"/>
    <col min="12554" max="12554" width="13.28515625" style="79" customWidth="1"/>
    <col min="12555" max="12555" width="18.85546875" style="79" customWidth="1"/>
    <col min="12556" max="12556" width="7.42578125" style="79" customWidth="1"/>
    <col min="12557" max="12794" width="9.140625" style="79"/>
    <col min="12795" max="12795" width="8.7109375" style="79" customWidth="1"/>
    <col min="12796" max="12796" width="47" style="79" customWidth="1"/>
    <col min="12797" max="12797" width="14.5703125" style="79" customWidth="1"/>
    <col min="12798" max="12799" width="13.7109375" style="79" customWidth="1"/>
    <col min="12800" max="12808" width="11.7109375" style="79" customWidth="1"/>
    <col min="12809" max="12809" width="11.28515625" style="79" customWidth="1"/>
    <col min="12810" max="12810" width="13.28515625" style="79" customWidth="1"/>
    <col min="12811" max="12811" width="18.85546875" style="79" customWidth="1"/>
    <col min="12812" max="12812" width="7.42578125" style="79" customWidth="1"/>
    <col min="12813" max="13050" width="9.140625" style="79"/>
    <col min="13051" max="13051" width="8.7109375" style="79" customWidth="1"/>
    <col min="13052" max="13052" width="47" style="79" customWidth="1"/>
    <col min="13053" max="13053" width="14.5703125" style="79" customWidth="1"/>
    <col min="13054" max="13055" width="13.7109375" style="79" customWidth="1"/>
    <col min="13056" max="13064" width="11.7109375" style="79" customWidth="1"/>
    <col min="13065" max="13065" width="11.28515625" style="79" customWidth="1"/>
    <col min="13066" max="13066" width="13.28515625" style="79" customWidth="1"/>
    <col min="13067" max="13067" width="18.85546875" style="79" customWidth="1"/>
    <col min="13068" max="13068" width="7.42578125" style="79" customWidth="1"/>
    <col min="13069" max="13306" width="9.140625" style="79"/>
    <col min="13307" max="13307" width="8.7109375" style="79" customWidth="1"/>
    <col min="13308" max="13308" width="47" style="79" customWidth="1"/>
    <col min="13309" max="13309" width="14.5703125" style="79" customWidth="1"/>
    <col min="13310" max="13311" width="13.7109375" style="79" customWidth="1"/>
    <col min="13312" max="13320" width="11.7109375" style="79" customWidth="1"/>
    <col min="13321" max="13321" width="11.28515625" style="79" customWidth="1"/>
    <col min="13322" max="13322" width="13.28515625" style="79" customWidth="1"/>
    <col min="13323" max="13323" width="18.85546875" style="79" customWidth="1"/>
    <col min="13324" max="13324" width="7.42578125" style="79" customWidth="1"/>
    <col min="13325" max="13562" width="9.140625" style="79"/>
    <col min="13563" max="13563" width="8.7109375" style="79" customWidth="1"/>
    <col min="13564" max="13564" width="47" style="79" customWidth="1"/>
    <col min="13565" max="13565" width="14.5703125" style="79" customWidth="1"/>
    <col min="13566" max="13567" width="13.7109375" style="79" customWidth="1"/>
    <col min="13568" max="13576" width="11.7109375" style="79" customWidth="1"/>
    <col min="13577" max="13577" width="11.28515625" style="79" customWidth="1"/>
    <col min="13578" max="13578" width="13.28515625" style="79" customWidth="1"/>
    <col min="13579" max="13579" width="18.85546875" style="79" customWidth="1"/>
    <col min="13580" max="13580" width="7.42578125" style="79" customWidth="1"/>
    <col min="13581" max="13818" width="9.140625" style="79"/>
    <col min="13819" max="13819" width="8.7109375" style="79" customWidth="1"/>
    <col min="13820" max="13820" width="47" style="79" customWidth="1"/>
    <col min="13821" max="13821" width="14.5703125" style="79" customWidth="1"/>
    <col min="13822" max="13823" width="13.7109375" style="79" customWidth="1"/>
    <col min="13824" max="13832" width="11.7109375" style="79" customWidth="1"/>
    <col min="13833" max="13833" width="11.28515625" style="79" customWidth="1"/>
    <col min="13834" max="13834" width="13.28515625" style="79" customWidth="1"/>
    <col min="13835" max="13835" width="18.85546875" style="79" customWidth="1"/>
    <col min="13836" max="13836" width="7.42578125" style="79" customWidth="1"/>
    <col min="13837" max="14074" width="9.140625" style="79"/>
    <col min="14075" max="14075" width="8.7109375" style="79" customWidth="1"/>
    <col min="14076" max="14076" width="47" style="79" customWidth="1"/>
    <col min="14077" max="14077" width="14.5703125" style="79" customWidth="1"/>
    <col min="14078" max="14079" width="13.7109375" style="79" customWidth="1"/>
    <col min="14080" max="14088" width="11.7109375" style="79" customWidth="1"/>
    <col min="14089" max="14089" width="11.28515625" style="79" customWidth="1"/>
    <col min="14090" max="14090" width="13.28515625" style="79" customWidth="1"/>
    <col min="14091" max="14091" width="18.85546875" style="79" customWidth="1"/>
    <col min="14092" max="14092" width="7.42578125" style="79" customWidth="1"/>
    <col min="14093" max="14330" width="9.140625" style="79"/>
    <col min="14331" max="14331" width="8.7109375" style="79" customWidth="1"/>
    <col min="14332" max="14332" width="47" style="79" customWidth="1"/>
    <col min="14333" max="14333" width="14.5703125" style="79" customWidth="1"/>
    <col min="14334" max="14335" width="13.7109375" style="79" customWidth="1"/>
    <col min="14336" max="14344" width="11.7109375" style="79" customWidth="1"/>
    <col min="14345" max="14345" width="11.28515625" style="79" customWidth="1"/>
    <col min="14346" max="14346" width="13.28515625" style="79" customWidth="1"/>
    <col min="14347" max="14347" width="18.85546875" style="79" customWidth="1"/>
    <col min="14348" max="14348" width="7.42578125" style="79" customWidth="1"/>
    <col min="14349" max="14586" width="9.140625" style="79"/>
    <col min="14587" max="14587" width="8.7109375" style="79" customWidth="1"/>
    <col min="14588" max="14588" width="47" style="79" customWidth="1"/>
    <col min="14589" max="14589" width="14.5703125" style="79" customWidth="1"/>
    <col min="14590" max="14591" width="13.7109375" style="79" customWidth="1"/>
    <col min="14592" max="14600" width="11.7109375" style="79" customWidth="1"/>
    <col min="14601" max="14601" width="11.28515625" style="79" customWidth="1"/>
    <col min="14602" max="14602" width="13.28515625" style="79" customWidth="1"/>
    <col min="14603" max="14603" width="18.85546875" style="79" customWidth="1"/>
    <col min="14604" max="14604" width="7.42578125" style="79" customWidth="1"/>
    <col min="14605" max="14842" width="9.140625" style="79"/>
    <col min="14843" max="14843" width="8.7109375" style="79" customWidth="1"/>
    <col min="14844" max="14844" width="47" style="79" customWidth="1"/>
    <col min="14845" max="14845" width="14.5703125" style="79" customWidth="1"/>
    <col min="14846" max="14847" width="13.7109375" style="79" customWidth="1"/>
    <col min="14848" max="14856" width="11.7109375" style="79" customWidth="1"/>
    <col min="14857" max="14857" width="11.28515625" style="79" customWidth="1"/>
    <col min="14858" max="14858" width="13.28515625" style="79" customWidth="1"/>
    <col min="14859" max="14859" width="18.85546875" style="79" customWidth="1"/>
    <col min="14860" max="14860" width="7.42578125" style="79" customWidth="1"/>
    <col min="14861" max="15098" width="9.140625" style="79"/>
    <col min="15099" max="15099" width="8.7109375" style="79" customWidth="1"/>
    <col min="15100" max="15100" width="47" style="79" customWidth="1"/>
    <col min="15101" max="15101" width="14.5703125" style="79" customWidth="1"/>
    <col min="15102" max="15103" width="13.7109375" style="79" customWidth="1"/>
    <col min="15104" max="15112" width="11.7109375" style="79" customWidth="1"/>
    <col min="15113" max="15113" width="11.28515625" style="79" customWidth="1"/>
    <col min="15114" max="15114" width="13.28515625" style="79" customWidth="1"/>
    <col min="15115" max="15115" width="18.85546875" style="79" customWidth="1"/>
    <col min="15116" max="15116" width="7.42578125" style="79" customWidth="1"/>
    <col min="15117" max="15354" width="9.140625" style="79"/>
    <col min="15355" max="15355" width="8.7109375" style="79" customWidth="1"/>
    <col min="15356" max="15356" width="47" style="79" customWidth="1"/>
    <col min="15357" max="15357" width="14.5703125" style="79" customWidth="1"/>
    <col min="15358" max="15359" width="13.7109375" style="79" customWidth="1"/>
    <col min="15360" max="15368" width="11.7109375" style="79" customWidth="1"/>
    <col min="15369" max="15369" width="11.28515625" style="79" customWidth="1"/>
    <col min="15370" max="15370" width="13.28515625" style="79" customWidth="1"/>
    <col min="15371" max="15371" width="18.85546875" style="79" customWidth="1"/>
    <col min="15372" max="15372" width="7.42578125" style="79" customWidth="1"/>
    <col min="15373" max="15610" width="9.140625" style="79"/>
    <col min="15611" max="15611" width="8.7109375" style="79" customWidth="1"/>
    <col min="15612" max="15612" width="47" style="79" customWidth="1"/>
    <col min="15613" max="15613" width="14.5703125" style="79" customWidth="1"/>
    <col min="15614" max="15615" width="13.7109375" style="79" customWidth="1"/>
    <col min="15616" max="15624" width="11.7109375" style="79" customWidth="1"/>
    <col min="15625" max="15625" width="11.28515625" style="79" customWidth="1"/>
    <col min="15626" max="15626" width="13.28515625" style="79" customWidth="1"/>
    <col min="15627" max="15627" width="18.85546875" style="79" customWidth="1"/>
    <col min="15628" max="15628" width="7.42578125" style="79" customWidth="1"/>
    <col min="15629" max="15866" width="9.140625" style="79"/>
    <col min="15867" max="15867" width="8.7109375" style="79" customWidth="1"/>
    <col min="15868" max="15868" width="47" style="79" customWidth="1"/>
    <col min="15869" max="15869" width="14.5703125" style="79" customWidth="1"/>
    <col min="15870" max="15871" width="13.7109375" style="79" customWidth="1"/>
    <col min="15872" max="15880" width="11.7109375" style="79" customWidth="1"/>
    <col min="15881" max="15881" width="11.28515625" style="79" customWidth="1"/>
    <col min="15882" max="15882" width="13.28515625" style="79" customWidth="1"/>
    <col min="15883" max="15883" width="18.85546875" style="79" customWidth="1"/>
    <col min="15884" max="15884" width="7.42578125" style="79" customWidth="1"/>
    <col min="15885" max="16122" width="9.140625" style="79"/>
    <col min="16123" max="16123" width="8.7109375" style="79" customWidth="1"/>
    <col min="16124" max="16124" width="47" style="79" customWidth="1"/>
    <col min="16125" max="16125" width="14.5703125" style="79" customWidth="1"/>
    <col min="16126" max="16127" width="13.7109375" style="79" customWidth="1"/>
    <col min="16128" max="16136" width="11.7109375" style="79" customWidth="1"/>
    <col min="16137" max="16137" width="11.28515625" style="79" customWidth="1"/>
    <col min="16138" max="16138" width="13.28515625" style="79" customWidth="1"/>
    <col min="16139" max="16139" width="18.85546875" style="79" customWidth="1"/>
    <col min="16140" max="16140" width="7.42578125" style="79" customWidth="1"/>
    <col min="16141" max="16384" width="9.140625" style="79"/>
  </cols>
  <sheetData>
    <row r="1" spans="1:190" s="80" customFormat="1" ht="39.75" customHeight="1" x14ac:dyDescent="0.25">
      <c r="A1" s="377" t="s">
        <v>0</v>
      </c>
      <c r="B1" s="378"/>
      <c r="C1" s="379" t="s">
        <v>291</v>
      </c>
      <c r="D1" s="380"/>
      <c r="E1" s="380"/>
      <c r="F1" s="380"/>
      <c r="G1" s="381"/>
      <c r="H1" s="382" t="s">
        <v>281</v>
      </c>
      <c r="I1" s="383"/>
      <c r="J1" s="384"/>
      <c r="K1" s="78"/>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c r="GD1" s="79"/>
      <c r="GE1" s="79"/>
      <c r="GF1" s="79"/>
      <c r="GG1" s="79"/>
      <c r="GH1" s="79"/>
    </row>
    <row r="2" spans="1:190" ht="24.95" customHeight="1" x14ac:dyDescent="0.25">
      <c r="A2" s="385" t="s">
        <v>155</v>
      </c>
      <c r="B2" s="386"/>
      <c r="C2" s="387" t="s">
        <v>156</v>
      </c>
      <c r="D2" s="388"/>
      <c r="E2" s="389" t="str">
        <f>[4]Orçamento!D2</f>
        <v>SAAE - Serviço Autônomo de Água e Esgoto de São Carlos</v>
      </c>
      <c r="F2" s="390"/>
      <c r="G2" s="390"/>
      <c r="H2" s="390"/>
      <c r="I2" s="390"/>
      <c r="J2" s="391"/>
      <c r="K2" s="81"/>
    </row>
    <row r="3" spans="1:190" ht="48.75" customHeight="1" thickBot="1" x14ac:dyDescent="0.25">
      <c r="A3" s="363" t="s">
        <v>4</v>
      </c>
      <c r="B3" s="364"/>
      <c r="C3" s="365" t="s">
        <v>5</v>
      </c>
      <c r="D3" s="366"/>
      <c r="E3" s="367" t="str">
        <f>[4]Orçamento!D3</f>
        <v>PESQUISA DE VAZAMENTOS NÃO VISÍVEIS E REPARO DE VAZAMENTOS DE ÁGUA, NA MACRO REGIÃO DO VILA NERY E IMPLANTAÇÃO DE MACROMEDIDORES NO MUNICÍPIO DE SÃO CARLOS - SP</v>
      </c>
      <c r="F3" s="368"/>
      <c r="G3" s="368"/>
      <c r="H3" s="368"/>
      <c r="I3" s="368"/>
      <c r="J3" s="369"/>
      <c r="K3" s="82"/>
    </row>
    <row r="4" spans="1:190" ht="17.25" customHeight="1" thickBot="1" x14ac:dyDescent="0.25">
      <c r="A4" s="83"/>
      <c r="B4" s="84"/>
      <c r="C4" s="84"/>
      <c r="D4" s="84"/>
      <c r="E4" s="84"/>
      <c r="F4" s="84"/>
      <c r="G4" s="84"/>
      <c r="H4" s="84"/>
      <c r="I4" s="84"/>
      <c r="J4" s="84"/>
      <c r="K4" s="85"/>
    </row>
    <row r="5" spans="1:190" s="88" customFormat="1" ht="24.95" customHeight="1" thickBot="1" x14ac:dyDescent="0.3">
      <c r="A5" s="370" t="s">
        <v>7</v>
      </c>
      <c r="B5" s="86" t="s">
        <v>157</v>
      </c>
      <c r="C5" s="87" t="s">
        <v>158</v>
      </c>
      <c r="D5" s="372" t="s">
        <v>159</v>
      </c>
      <c r="E5" s="373"/>
      <c r="F5" s="373"/>
      <c r="G5" s="373"/>
      <c r="H5" s="373"/>
      <c r="I5" s="374"/>
      <c r="J5" s="375" t="s">
        <v>160</v>
      </c>
      <c r="K5" s="352" t="s">
        <v>161</v>
      </c>
    </row>
    <row r="6" spans="1:190" s="88" customFormat="1" ht="28.5" customHeight="1" thickBot="1" x14ac:dyDescent="0.3">
      <c r="A6" s="371"/>
      <c r="B6" s="89" t="s">
        <v>162</v>
      </c>
      <c r="C6" s="90" t="s">
        <v>163</v>
      </c>
      <c r="D6" s="91">
        <v>1</v>
      </c>
      <c r="E6" s="91">
        <v>2</v>
      </c>
      <c r="F6" s="91">
        <v>3</v>
      </c>
      <c r="G6" s="91">
        <v>4</v>
      </c>
      <c r="H6" s="91">
        <v>5</v>
      </c>
      <c r="I6" s="92">
        <v>6</v>
      </c>
      <c r="J6" s="376"/>
      <c r="K6" s="353"/>
    </row>
    <row r="7" spans="1:190" ht="21.75" customHeight="1" x14ac:dyDescent="0.25">
      <c r="A7" s="354">
        <v>1</v>
      </c>
      <c r="B7" s="355" t="str">
        <f>[4]Orçamento!B7</f>
        <v>Serviços Preliminares</v>
      </c>
      <c r="C7" s="357">
        <f>Orçamento!F10</f>
        <v>0</v>
      </c>
      <c r="D7" s="93">
        <f>C7*1</f>
        <v>0</v>
      </c>
      <c r="E7" s="94"/>
      <c r="F7" s="94"/>
      <c r="G7" s="94"/>
      <c r="H7" s="94"/>
      <c r="I7" s="94"/>
      <c r="J7" s="359"/>
      <c r="K7" s="361">
        <f>I7+H7+G7+F7+E7+D7</f>
        <v>0</v>
      </c>
      <c r="L7" s="88"/>
      <c r="M7" s="88"/>
    </row>
    <row r="8" spans="1:190" ht="9.9499999999999993" customHeight="1" x14ac:dyDescent="0.25">
      <c r="A8" s="331"/>
      <c r="B8" s="356"/>
      <c r="C8" s="358"/>
      <c r="D8" s="95"/>
      <c r="E8" s="96"/>
      <c r="F8" s="96"/>
      <c r="G8" s="96"/>
      <c r="H8" s="96"/>
      <c r="I8" s="96"/>
      <c r="J8" s="360"/>
      <c r="K8" s="362"/>
      <c r="L8" s="88"/>
      <c r="M8" s="88"/>
    </row>
    <row r="9" spans="1:190" ht="24.75" customHeight="1" x14ac:dyDescent="0.25">
      <c r="A9" s="330">
        <v>2</v>
      </c>
      <c r="B9" s="332" t="str">
        <f>Orçamento!B11</f>
        <v xml:space="preserve">Fornecimento e instalação de macro medidores com peças e mão de obra </v>
      </c>
      <c r="C9" s="334">
        <f>Orçamento!F28</f>
        <v>0</v>
      </c>
      <c r="D9" s="93">
        <f>ROUND(C9*0.2,2)</f>
        <v>0</v>
      </c>
      <c r="E9" s="97">
        <f>ROUND(C9*0.25,2)</f>
        <v>0</v>
      </c>
      <c r="F9" s="97">
        <f>ROUND(C9*0.25,2)</f>
        <v>0</v>
      </c>
      <c r="G9" s="97">
        <f>ROUND(C9-D9-E9-F9,2)</f>
        <v>0</v>
      </c>
      <c r="H9" s="97"/>
      <c r="I9" s="97"/>
      <c r="J9" s="335"/>
      <c r="K9" s="344">
        <f t="shared" ref="K9" si="0">I9+H9+G9+F9+E9+D9</f>
        <v>0</v>
      </c>
      <c r="L9" s="88"/>
      <c r="M9" s="88"/>
    </row>
    <row r="10" spans="1:190" ht="9.9499999999999993" customHeight="1" x14ac:dyDescent="0.25">
      <c r="A10" s="331"/>
      <c r="B10" s="333"/>
      <c r="C10" s="334"/>
      <c r="D10" s="95"/>
      <c r="E10" s="98"/>
      <c r="F10" s="99"/>
      <c r="G10" s="99"/>
      <c r="H10" s="97"/>
      <c r="I10" s="97"/>
      <c r="J10" s="336"/>
      <c r="K10" s="345"/>
      <c r="L10" s="88"/>
      <c r="M10" s="88"/>
    </row>
    <row r="11" spans="1:190" ht="30" customHeight="1" x14ac:dyDescent="0.25">
      <c r="A11" s="330">
        <v>3</v>
      </c>
      <c r="B11" s="332" t="str">
        <f>Orçamento!B30</f>
        <v>Construção de Abrigos para macro medidores, caixas de passagem e interligações</v>
      </c>
      <c r="C11" s="334">
        <f>Orçamento!F35</f>
        <v>0</v>
      </c>
      <c r="D11" s="93">
        <f>ROUND(C11*0.2,2)</f>
        <v>0</v>
      </c>
      <c r="E11" s="97">
        <f>ROUND(C11*0.25,2)</f>
        <v>0</v>
      </c>
      <c r="F11" s="97">
        <f>ROUND(C11*0.25,2)</f>
        <v>0</v>
      </c>
      <c r="G11" s="97">
        <f>ROUND(C11-D11-E11-F11,2)</f>
        <v>0</v>
      </c>
      <c r="H11" s="97"/>
      <c r="I11" s="97"/>
      <c r="J11" s="335"/>
      <c r="K11" s="344">
        <f t="shared" ref="K11" si="1">I11+H11+G11+F11+E11+D11</f>
        <v>0</v>
      </c>
      <c r="L11" s="88"/>
      <c r="M11" s="88"/>
    </row>
    <row r="12" spans="1:190" ht="9.9499999999999993" customHeight="1" x14ac:dyDescent="0.25">
      <c r="A12" s="331"/>
      <c r="B12" s="333"/>
      <c r="C12" s="334"/>
      <c r="D12" s="95"/>
      <c r="E12" s="99"/>
      <c r="F12" s="98"/>
      <c r="G12" s="98"/>
      <c r="H12" s="100"/>
      <c r="I12" s="100"/>
      <c r="J12" s="336"/>
      <c r="K12" s="345"/>
      <c r="L12" s="88"/>
      <c r="M12" s="88"/>
    </row>
    <row r="13" spans="1:190" ht="54" customHeight="1" x14ac:dyDescent="0.25">
      <c r="A13" s="330">
        <v>4</v>
      </c>
      <c r="B13" s="332" t="str">
        <f>Orçamento!B36</f>
        <v>Fornecimento de materiais incluindo cabos elétricos, cabo de sinal, eletroduto, conduletes, eletrocalhas, módulos de CLP para interface com sistema de telemetria e mão de obra para assentamento de tubos</v>
      </c>
      <c r="C13" s="334">
        <f>Orçamento!F57</f>
        <v>0</v>
      </c>
      <c r="D13" s="93">
        <f>ROUND(C13*0.2,2)</f>
        <v>0</v>
      </c>
      <c r="E13" s="97">
        <f>ROUND(C13*0.25,2)</f>
        <v>0</v>
      </c>
      <c r="F13" s="97">
        <f>ROUND(C13*0.25,2)</f>
        <v>0</v>
      </c>
      <c r="G13" s="97">
        <f>ROUND(C13-D13-E13-F13,2)</f>
        <v>0</v>
      </c>
      <c r="H13" s="97"/>
      <c r="I13" s="100"/>
      <c r="J13" s="335"/>
      <c r="K13" s="344">
        <f t="shared" ref="K13" si="2">I13+H13+G13+F13+E13+D13</f>
        <v>0</v>
      </c>
      <c r="L13" s="88"/>
      <c r="M13" s="88"/>
    </row>
    <row r="14" spans="1:190" ht="9.9499999999999993" customHeight="1" x14ac:dyDescent="0.25">
      <c r="A14" s="331"/>
      <c r="B14" s="333"/>
      <c r="C14" s="334"/>
      <c r="D14" s="95"/>
      <c r="E14" s="99"/>
      <c r="F14" s="98"/>
      <c r="G14" s="98"/>
      <c r="H14" s="100"/>
      <c r="I14" s="100"/>
      <c r="J14" s="336"/>
      <c r="K14" s="345"/>
      <c r="L14" s="88"/>
      <c r="M14" s="88"/>
    </row>
    <row r="15" spans="1:190" ht="30" customHeight="1" x14ac:dyDescent="0.25">
      <c r="A15" s="330">
        <v>5</v>
      </c>
      <c r="B15" s="332" t="str">
        <f>Orçamento!B58</f>
        <v>Pesquisa de vazamentos não visíveis nas redes, ramais e cavaletes, do sistema de distribuição de água nos DMC´s estabelecidos</v>
      </c>
      <c r="C15" s="334">
        <f>Orçamento!F94</f>
        <v>0</v>
      </c>
      <c r="D15" s="97">
        <f>ROUND(C15*0.15,2)</f>
        <v>0</v>
      </c>
      <c r="E15" s="97">
        <f>ROUND(C15*0.2,2)</f>
        <v>0</v>
      </c>
      <c r="F15" s="97">
        <f>ROUND(C15*0.2,2)</f>
        <v>0</v>
      </c>
      <c r="G15" s="97">
        <f>ROUND(C15*0.2,2)</f>
        <v>0</v>
      </c>
      <c r="H15" s="97">
        <f>ROUND(C15-D15-E15-F15-G15,2)</f>
        <v>0</v>
      </c>
      <c r="I15" s="100"/>
      <c r="J15" s="335"/>
      <c r="K15" s="344">
        <f t="shared" ref="K15" si="3">I15+H15+G15+F15+E15+D15</f>
        <v>0</v>
      </c>
      <c r="L15" s="88"/>
      <c r="M15" s="88"/>
    </row>
    <row r="16" spans="1:190" ht="9.9499999999999993" customHeight="1" x14ac:dyDescent="0.25">
      <c r="A16" s="331"/>
      <c r="B16" s="333"/>
      <c r="C16" s="334"/>
      <c r="D16" s="95"/>
      <c r="E16" s="99"/>
      <c r="F16" s="99"/>
      <c r="G16" s="99"/>
      <c r="H16" s="99"/>
      <c r="I16" s="97"/>
      <c r="J16" s="336"/>
      <c r="K16" s="345"/>
      <c r="L16" s="88"/>
      <c r="M16" s="88"/>
    </row>
    <row r="17" spans="1:120" ht="39" customHeight="1" x14ac:dyDescent="0.25">
      <c r="A17" s="330">
        <v>6</v>
      </c>
      <c r="B17" s="332" t="str">
        <f>Orçamento!B95</f>
        <v>Reparo de vazamentos de água em ramal predial e redes de abastecimento em PVC, Ferro Fundido e Ferro Galvanizado</v>
      </c>
      <c r="C17" s="334">
        <f>Orçamento!F102</f>
        <v>0</v>
      </c>
      <c r="D17" s="93"/>
      <c r="E17" s="97">
        <f>ROUND(C17*0.25,2)</f>
        <v>0</v>
      </c>
      <c r="F17" s="97">
        <f>ROUND(C17*0.25,2)</f>
        <v>0</v>
      </c>
      <c r="G17" s="97">
        <f>ROUND(C17*0.2,2)</f>
        <v>0</v>
      </c>
      <c r="H17" s="97">
        <f>ROUND(C17*0.2,2)</f>
        <v>0</v>
      </c>
      <c r="I17" s="97">
        <f>ROUND(C17-E17-F17-G17-H17,2)</f>
        <v>0</v>
      </c>
      <c r="J17" s="335"/>
      <c r="K17" s="344">
        <f t="shared" ref="K17:K19" si="4">I17+H17+G17+F17+E17+D17</f>
        <v>0</v>
      </c>
      <c r="L17" s="88"/>
      <c r="M17" s="88"/>
    </row>
    <row r="18" spans="1:120" ht="9.9499999999999993" customHeight="1" x14ac:dyDescent="0.25">
      <c r="A18" s="331"/>
      <c r="B18" s="333"/>
      <c r="C18" s="334"/>
      <c r="D18" s="93"/>
      <c r="E18" s="99"/>
      <c r="F18" s="99"/>
      <c r="G18" s="99"/>
      <c r="H18" s="99"/>
      <c r="I18" s="99"/>
      <c r="J18" s="336"/>
      <c r="K18" s="345"/>
      <c r="L18" s="88"/>
      <c r="M18" s="88"/>
    </row>
    <row r="19" spans="1:120" ht="32.25" customHeight="1" x14ac:dyDescent="0.25">
      <c r="A19" s="330">
        <v>7</v>
      </c>
      <c r="B19" s="346" t="str">
        <f>Orçamento!B103</f>
        <v>Divulgação</v>
      </c>
      <c r="C19" s="348">
        <f>Orçamento!F106</f>
        <v>0</v>
      </c>
      <c r="D19" s="93"/>
      <c r="E19" s="97"/>
      <c r="F19" s="97"/>
      <c r="G19" s="97"/>
      <c r="H19" s="97"/>
      <c r="I19" s="97">
        <f>C19</f>
        <v>0</v>
      </c>
      <c r="J19" s="350"/>
      <c r="K19" s="344">
        <f t="shared" si="4"/>
        <v>0</v>
      </c>
      <c r="L19" s="88"/>
      <c r="M19" s="88"/>
    </row>
    <row r="20" spans="1:120" ht="9.9499999999999993" customHeight="1" x14ac:dyDescent="0.25">
      <c r="A20" s="331"/>
      <c r="B20" s="347"/>
      <c r="C20" s="349"/>
      <c r="D20" s="93"/>
      <c r="E20" s="101"/>
      <c r="F20" s="101"/>
      <c r="G20" s="101"/>
      <c r="H20" s="101"/>
      <c r="I20" s="99"/>
      <c r="J20" s="351"/>
      <c r="K20" s="345"/>
      <c r="L20" s="88"/>
      <c r="M20" s="88"/>
    </row>
    <row r="21" spans="1:120" ht="30" customHeight="1" thickBot="1" x14ac:dyDescent="0.3">
      <c r="A21" s="102"/>
      <c r="B21" s="103"/>
      <c r="C21" s="104"/>
      <c r="D21" s="105"/>
      <c r="E21" s="96"/>
      <c r="F21" s="106"/>
      <c r="G21" s="106"/>
      <c r="H21" s="106"/>
      <c r="I21" s="106"/>
      <c r="J21" s="107"/>
      <c r="K21" s="108"/>
      <c r="L21" s="109"/>
      <c r="M21" s="88"/>
      <c r="O21" s="110"/>
      <c r="P21" s="110"/>
      <c r="Q21" s="110"/>
    </row>
    <row r="22" spans="1:120" ht="24.95" customHeight="1" thickBot="1" x14ac:dyDescent="0.3">
      <c r="A22" s="337" t="s">
        <v>164</v>
      </c>
      <c r="B22" s="338"/>
      <c r="C22" s="111">
        <f t="shared" ref="C22:I22" si="5">SUM(C7:C21)</f>
        <v>0</v>
      </c>
      <c r="D22" s="112">
        <f t="shared" si="5"/>
        <v>0</v>
      </c>
      <c r="E22" s="112">
        <f t="shared" si="5"/>
        <v>0</v>
      </c>
      <c r="F22" s="112">
        <f t="shared" si="5"/>
        <v>0</v>
      </c>
      <c r="G22" s="112">
        <f t="shared" si="5"/>
        <v>0</v>
      </c>
      <c r="H22" s="112">
        <f t="shared" si="5"/>
        <v>0</v>
      </c>
      <c r="I22" s="112">
        <f t="shared" si="5"/>
        <v>0</v>
      </c>
      <c r="J22" s="113"/>
      <c r="K22" s="111">
        <f>SUM(D22:I22)</f>
        <v>0</v>
      </c>
      <c r="L22" s="88"/>
      <c r="M22" s="88"/>
    </row>
    <row r="23" spans="1:120" ht="24.95" customHeight="1" thickBot="1" x14ac:dyDescent="0.3">
      <c r="A23" s="339" t="s">
        <v>292</v>
      </c>
      <c r="B23" s="340"/>
      <c r="C23" s="114"/>
      <c r="D23" s="115">
        <f t="shared" ref="D23:F23" si="6">ROUND(D22*0.1,2)</f>
        <v>0</v>
      </c>
      <c r="E23" s="115">
        <f t="shared" si="6"/>
        <v>0</v>
      </c>
      <c r="F23" s="115">
        <f t="shared" si="6"/>
        <v>0</v>
      </c>
      <c r="G23" s="115">
        <f>ROUND(G22*0.1,2)</f>
        <v>0</v>
      </c>
      <c r="H23" s="115">
        <f>ROUND(H22*0.1,2)</f>
        <v>0</v>
      </c>
      <c r="I23" s="115">
        <f>K23-D23-E23-F23-G23-H23</f>
        <v>0</v>
      </c>
      <c r="J23" s="116"/>
      <c r="K23" s="111">
        <f>Orçamento!H108</f>
        <v>0</v>
      </c>
      <c r="L23" s="88"/>
      <c r="M23" s="88"/>
    </row>
    <row r="24" spans="1:120" ht="24.95" customHeight="1" thickBot="1" x14ac:dyDescent="0.3">
      <c r="A24" s="341" t="s">
        <v>293</v>
      </c>
      <c r="B24" s="338"/>
      <c r="C24" s="111">
        <f>C22-C23</f>
        <v>0</v>
      </c>
      <c r="D24" s="115">
        <f t="shared" ref="D24:F24" si="7">D22-D23</f>
        <v>0</v>
      </c>
      <c r="E24" s="115">
        <f t="shared" si="7"/>
        <v>0</v>
      </c>
      <c r="F24" s="115">
        <f t="shared" si="7"/>
        <v>0</v>
      </c>
      <c r="G24" s="115">
        <f>G22-G23</f>
        <v>0</v>
      </c>
      <c r="H24" s="115">
        <f>H22-H23</f>
        <v>0</v>
      </c>
      <c r="I24" s="115">
        <f>I22-I23</f>
        <v>0</v>
      </c>
      <c r="J24" s="116"/>
      <c r="K24" s="117">
        <f>SUM(D24:I24)</f>
        <v>0</v>
      </c>
      <c r="L24" s="88"/>
      <c r="M24" s="88"/>
    </row>
    <row r="25" spans="1:120" s="120" customFormat="1" ht="46.5" customHeight="1" thickBot="1" x14ac:dyDescent="0.3">
      <c r="A25" s="342" t="s">
        <v>165</v>
      </c>
      <c r="B25" s="343"/>
      <c r="C25" s="343"/>
      <c r="D25" s="327">
        <f>D22+E22+F22</f>
        <v>0</v>
      </c>
      <c r="E25" s="328"/>
      <c r="F25" s="329"/>
      <c r="G25" s="327">
        <f>G22+H22+I22</f>
        <v>0</v>
      </c>
      <c r="H25" s="328"/>
      <c r="I25" s="329"/>
      <c r="J25" s="118"/>
      <c r="K25" s="112">
        <f>SUM(D25:J25)</f>
        <v>0</v>
      </c>
      <c r="L25" s="119"/>
      <c r="M25" s="119"/>
      <c r="N25" s="119"/>
      <c r="O25" s="119"/>
      <c r="P25" s="119"/>
      <c r="Q25" s="11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79"/>
      <c r="CP25" s="79"/>
      <c r="CQ25" s="79"/>
      <c r="CR25" s="79"/>
      <c r="CS25" s="79"/>
      <c r="CT25" s="79"/>
      <c r="CU25" s="79"/>
      <c r="CV25" s="79"/>
      <c r="CW25" s="79"/>
      <c r="CX25" s="79"/>
      <c r="CY25" s="79"/>
      <c r="CZ25" s="79"/>
      <c r="DA25" s="79"/>
      <c r="DB25" s="79"/>
      <c r="DC25" s="79"/>
      <c r="DD25" s="79"/>
      <c r="DE25" s="79"/>
      <c r="DF25" s="79"/>
      <c r="DG25" s="79"/>
      <c r="DH25" s="79"/>
      <c r="DI25" s="79"/>
      <c r="DJ25" s="79"/>
      <c r="DK25" s="79"/>
      <c r="DL25" s="79"/>
      <c r="DM25" s="79"/>
      <c r="DN25" s="79"/>
      <c r="DO25" s="79"/>
      <c r="DP25" s="79"/>
    </row>
    <row r="26" spans="1:120" ht="30" customHeight="1" thickBot="1" x14ac:dyDescent="0.3">
      <c r="A26" s="321" t="s">
        <v>166</v>
      </c>
      <c r="B26" s="322"/>
      <c r="C26" s="323"/>
      <c r="D26" s="324">
        <f>D24+E24+F24</f>
        <v>0</v>
      </c>
      <c r="E26" s="325"/>
      <c r="F26" s="325"/>
      <c r="G26" s="324">
        <f>(K24-(K24*0.1))-(D24+E24+F24)</f>
        <v>0</v>
      </c>
      <c r="H26" s="325"/>
      <c r="I26" s="326"/>
      <c r="J26" s="121">
        <f>K24*0.1</f>
        <v>0</v>
      </c>
      <c r="K26" s="122">
        <f>SUM(D26:J26)</f>
        <v>0</v>
      </c>
      <c r="L26" s="88"/>
      <c r="M26" s="88"/>
      <c r="P26" s="123"/>
    </row>
    <row r="27" spans="1:120" ht="28.5" customHeight="1" thickBot="1" x14ac:dyDescent="0.3">
      <c r="A27" s="321" t="s">
        <v>167</v>
      </c>
      <c r="B27" s="322"/>
      <c r="C27" s="323"/>
      <c r="D27" s="324">
        <f>D23+E23+F23</f>
        <v>0</v>
      </c>
      <c r="E27" s="325"/>
      <c r="F27" s="325"/>
      <c r="G27" s="324">
        <f>G23+H23+I23</f>
        <v>0</v>
      </c>
      <c r="H27" s="325"/>
      <c r="I27" s="326"/>
      <c r="J27" s="124"/>
      <c r="K27" s="125">
        <f>SUM(D27:J27)</f>
        <v>0</v>
      </c>
      <c r="L27" s="88"/>
      <c r="M27" s="88"/>
    </row>
    <row r="28" spans="1:120" ht="19.5" customHeight="1" thickBot="1" x14ac:dyDescent="0.3">
      <c r="A28" s="126"/>
      <c r="B28" s="127"/>
      <c r="C28" s="128"/>
      <c r="D28" s="129"/>
      <c r="E28" s="130"/>
      <c r="F28" s="130"/>
      <c r="G28" s="130"/>
      <c r="H28" s="130"/>
      <c r="I28" s="130"/>
      <c r="J28" s="129"/>
      <c r="K28" s="131"/>
      <c r="L28" s="88"/>
      <c r="M28" s="88"/>
    </row>
    <row r="29" spans="1:120" s="132" customFormat="1" ht="19.5" customHeight="1" x14ac:dyDescent="0.3">
      <c r="A29" s="311" t="s">
        <v>168</v>
      </c>
      <c r="B29" s="311"/>
      <c r="C29" s="311"/>
      <c r="D29" s="311"/>
      <c r="E29" s="312" t="s">
        <v>315</v>
      </c>
      <c r="F29" s="313"/>
      <c r="G29" s="313"/>
      <c r="H29" s="313"/>
      <c r="I29" s="314"/>
      <c r="J29" s="315"/>
      <c r="K29" s="316"/>
    </row>
    <row r="30" spans="1:120" s="135" customFormat="1" ht="19.5" customHeight="1" x14ac:dyDescent="0.25">
      <c r="A30" s="133" t="s">
        <v>169</v>
      </c>
      <c r="B30" s="317"/>
      <c r="C30" s="317"/>
      <c r="D30" s="317"/>
      <c r="E30" s="134" t="s">
        <v>170</v>
      </c>
      <c r="F30" s="318"/>
      <c r="G30" s="319"/>
      <c r="H30" s="319"/>
      <c r="I30" s="320"/>
      <c r="J30" s="287"/>
      <c r="K30" s="288"/>
    </row>
    <row r="31" spans="1:120" s="135" customFormat="1" ht="19.5" customHeight="1" x14ac:dyDescent="0.25">
      <c r="A31" s="296" t="s">
        <v>171</v>
      </c>
      <c r="B31" s="296"/>
      <c r="C31" s="297"/>
      <c r="D31" s="297"/>
      <c r="E31" s="298" t="s">
        <v>173</v>
      </c>
      <c r="F31" s="299"/>
      <c r="G31" s="299"/>
      <c r="H31" s="299"/>
      <c r="I31" s="300"/>
      <c r="J31" s="287"/>
      <c r="K31" s="288"/>
    </row>
    <row r="32" spans="1:120" s="135" customFormat="1" ht="44.25" customHeight="1" x14ac:dyDescent="0.25">
      <c r="A32" s="301"/>
      <c r="B32" s="301"/>
      <c r="C32" s="301"/>
      <c r="D32" s="301"/>
      <c r="E32" s="302" t="s">
        <v>172</v>
      </c>
      <c r="F32" s="303"/>
      <c r="G32" s="303"/>
      <c r="H32" s="303"/>
      <c r="I32" s="304"/>
      <c r="J32" s="287"/>
      <c r="K32" s="288"/>
    </row>
    <row r="33" spans="1:14" s="135" customFormat="1" ht="25.5" customHeight="1" thickBot="1" x14ac:dyDescent="0.3">
      <c r="A33" s="301"/>
      <c r="B33" s="301"/>
      <c r="C33" s="301"/>
      <c r="D33" s="301"/>
      <c r="E33" s="305"/>
      <c r="F33" s="306"/>
      <c r="G33" s="306"/>
      <c r="H33" s="306"/>
      <c r="I33" s="307"/>
      <c r="J33" s="287"/>
      <c r="K33" s="288"/>
    </row>
    <row r="34" spans="1:14" s="135" customFormat="1" ht="21" customHeight="1" x14ac:dyDescent="0.25">
      <c r="A34" s="301"/>
      <c r="B34" s="301"/>
      <c r="C34" s="301"/>
      <c r="D34" s="301"/>
      <c r="E34" s="136"/>
      <c r="F34" s="308"/>
      <c r="G34" s="309"/>
      <c r="H34" s="309"/>
      <c r="I34" s="310"/>
      <c r="J34" s="287"/>
      <c r="K34" s="288"/>
    </row>
    <row r="35" spans="1:14" s="132" customFormat="1" ht="21" customHeight="1" x14ac:dyDescent="0.25">
      <c r="A35" s="301"/>
      <c r="B35" s="301"/>
      <c r="C35" s="301"/>
      <c r="D35" s="301"/>
      <c r="E35" s="289" t="s">
        <v>173</v>
      </c>
      <c r="F35" s="289"/>
      <c r="G35" s="289"/>
      <c r="H35" s="290"/>
      <c r="I35" s="290"/>
      <c r="J35" s="287"/>
      <c r="K35" s="288"/>
    </row>
    <row r="36" spans="1:14" s="132" customFormat="1" ht="27" customHeight="1" thickBot="1" x14ac:dyDescent="0.3">
      <c r="A36" s="291" t="s">
        <v>172</v>
      </c>
      <c r="B36" s="291"/>
      <c r="C36" s="291"/>
      <c r="D36" s="291"/>
      <c r="E36" s="292" t="s">
        <v>172</v>
      </c>
      <c r="F36" s="292"/>
      <c r="G36" s="292"/>
      <c r="H36" s="293"/>
      <c r="I36" s="293"/>
      <c r="J36" s="294"/>
      <c r="K36" s="295"/>
    </row>
    <row r="37" spans="1:14" ht="18" customHeight="1" x14ac:dyDescent="0.25">
      <c r="A37" s="79"/>
      <c r="D37" s="137"/>
      <c r="E37" s="138"/>
      <c r="F37" s="138"/>
      <c r="G37" s="138"/>
      <c r="H37" s="138"/>
      <c r="I37" s="138"/>
      <c r="J37" s="138"/>
      <c r="K37" s="138"/>
      <c r="L37" s="139"/>
      <c r="M37" s="139"/>
    </row>
    <row r="38" spans="1:14" ht="10.5" customHeight="1" x14ac:dyDescent="0.2">
      <c r="A38" s="286"/>
      <c r="B38" s="286"/>
      <c r="C38" s="286"/>
      <c r="D38" s="286"/>
      <c r="E38" s="286"/>
      <c r="F38" s="286"/>
      <c r="G38" s="286"/>
      <c r="H38" s="286"/>
      <c r="I38" s="286"/>
      <c r="J38" s="286"/>
      <c r="K38" s="286"/>
      <c r="L38" s="140"/>
      <c r="M38" s="141"/>
      <c r="N38" s="142"/>
    </row>
    <row r="39" spans="1:14" ht="10.5" customHeight="1" x14ac:dyDescent="0.2">
      <c r="A39" s="286"/>
      <c r="B39" s="286"/>
      <c r="C39" s="286"/>
      <c r="D39" s="286"/>
      <c r="E39" s="286"/>
      <c r="F39" s="286"/>
      <c r="G39" s="286"/>
      <c r="H39" s="286"/>
      <c r="I39" s="286"/>
      <c r="J39" s="286"/>
      <c r="K39" s="286"/>
      <c r="L39" s="140"/>
      <c r="M39" s="141"/>
    </row>
    <row r="40" spans="1:14" ht="10.5" customHeight="1" x14ac:dyDescent="0.2">
      <c r="A40" s="286"/>
      <c r="B40" s="286"/>
      <c r="C40" s="286"/>
      <c r="D40" s="286"/>
      <c r="E40" s="286"/>
      <c r="F40" s="286"/>
      <c r="G40" s="286"/>
      <c r="H40" s="286"/>
      <c r="I40" s="286"/>
      <c r="J40" s="286"/>
      <c r="K40" s="286"/>
      <c r="L40" s="140"/>
      <c r="M40" s="141"/>
      <c r="N40" s="142"/>
    </row>
    <row r="41" spans="1:14" ht="10.5" customHeight="1" x14ac:dyDescent="0.2">
      <c r="A41" s="286"/>
      <c r="B41" s="286"/>
      <c r="C41" s="286"/>
      <c r="D41" s="286"/>
      <c r="E41" s="286"/>
      <c r="F41" s="286"/>
      <c r="G41" s="286"/>
      <c r="H41" s="286"/>
      <c r="I41" s="286"/>
      <c r="J41" s="286"/>
      <c r="K41" s="286"/>
      <c r="L41" s="140"/>
      <c r="M41" s="141"/>
    </row>
    <row r="42" spans="1:14" x14ac:dyDescent="0.2">
      <c r="A42" s="110"/>
      <c r="B42" s="110"/>
      <c r="C42" s="141"/>
      <c r="D42" s="141"/>
      <c r="E42" s="141"/>
      <c r="F42" s="141"/>
      <c r="G42" s="141"/>
      <c r="H42" s="141"/>
      <c r="I42" s="141"/>
      <c r="J42" s="141"/>
      <c r="K42" s="141"/>
      <c r="L42" s="141"/>
      <c r="M42" s="141"/>
    </row>
    <row r="43" spans="1:14" x14ac:dyDescent="0.2">
      <c r="A43" s="79"/>
      <c r="C43" s="141"/>
      <c r="D43" s="141"/>
      <c r="E43" s="141"/>
      <c r="F43" s="141"/>
      <c r="G43" s="141"/>
      <c r="H43" s="141"/>
      <c r="I43" s="141"/>
      <c r="J43" s="141"/>
      <c r="K43" s="141"/>
      <c r="L43" s="141"/>
      <c r="M43" s="141"/>
    </row>
    <row r="44" spans="1:14" x14ac:dyDescent="0.2">
      <c r="A44" s="79"/>
      <c r="C44" s="141"/>
      <c r="D44" s="141"/>
      <c r="E44" s="141"/>
      <c r="F44" s="141"/>
      <c r="G44" s="141"/>
      <c r="H44" s="141"/>
      <c r="I44" s="141"/>
      <c r="J44" s="141"/>
      <c r="K44" s="141"/>
      <c r="L44" s="141"/>
      <c r="M44" s="141"/>
    </row>
    <row r="45" spans="1:14" x14ac:dyDescent="0.2">
      <c r="A45" s="79"/>
      <c r="E45" s="141"/>
      <c r="F45" s="141"/>
      <c r="G45" s="141"/>
      <c r="H45" s="141"/>
      <c r="I45" s="141"/>
      <c r="J45" s="141"/>
      <c r="K45" s="141"/>
      <c r="L45" s="141"/>
      <c r="M45" s="141"/>
    </row>
    <row r="46" spans="1:14" x14ac:dyDescent="0.2">
      <c r="A46" s="79"/>
    </row>
    <row r="47" spans="1:14" x14ac:dyDescent="0.2">
      <c r="A47" s="79"/>
    </row>
    <row r="48" spans="1:14" x14ac:dyDescent="0.2">
      <c r="A48" s="79"/>
    </row>
    <row r="49" spans="1:1" x14ac:dyDescent="0.2">
      <c r="A49" s="79"/>
    </row>
    <row r="50" spans="1:1" x14ac:dyDescent="0.2">
      <c r="A50" s="79"/>
    </row>
    <row r="51" spans="1:1" x14ac:dyDescent="0.2">
      <c r="A51" s="79"/>
    </row>
    <row r="52" spans="1:1" x14ac:dyDescent="0.2">
      <c r="A52" s="79"/>
    </row>
    <row r="53" spans="1:1" x14ac:dyDescent="0.2">
      <c r="A53" s="79"/>
    </row>
    <row r="54" spans="1:1" x14ac:dyDescent="0.2">
      <c r="A54" s="79"/>
    </row>
    <row r="55" spans="1:1" x14ac:dyDescent="0.2">
      <c r="A55" s="79"/>
    </row>
    <row r="56" spans="1:1" x14ac:dyDescent="0.2">
      <c r="A56" s="79"/>
    </row>
    <row r="57" spans="1:1" x14ac:dyDescent="0.2">
      <c r="A57" s="79"/>
    </row>
    <row r="58" spans="1:1" x14ac:dyDescent="0.2">
      <c r="A58" s="79"/>
    </row>
    <row r="59" spans="1:1" x14ac:dyDescent="0.2">
      <c r="A59" s="79"/>
    </row>
    <row r="60" spans="1:1" x14ac:dyDescent="0.2">
      <c r="A60" s="79"/>
    </row>
    <row r="61" spans="1:1" x14ac:dyDescent="0.2">
      <c r="A61" s="79"/>
    </row>
    <row r="62" spans="1:1" x14ac:dyDescent="0.2">
      <c r="A62" s="79"/>
    </row>
    <row r="63" spans="1:1" x14ac:dyDescent="0.2">
      <c r="A63" s="79"/>
    </row>
    <row r="64" spans="1:1" x14ac:dyDescent="0.2">
      <c r="A64" s="79"/>
    </row>
    <row r="65" spans="1:1" x14ac:dyDescent="0.2">
      <c r="A65" s="79"/>
    </row>
    <row r="66" spans="1:1" x14ac:dyDescent="0.2">
      <c r="A66" s="79"/>
    </row>
    <row r="67" spans="1:1" x14ac:dyDescent="0.2">
      <c r="A67" s="79"/>
    </row>
    <row r="68" spans="1:1" x14ac:dyDescent="0.2">
      <c r="A68" s="79"/>
    </row>
    <row r="69" spans="1:1" x14ac:dyDescent="0.2">
      <c r="A69" s="79"/>
    </row>
    <row r="70" spans="1:1" x14ac:dyDescent="0.2">
      <c r="A70" s="79"/>
    </row>
    <row r="71" spans="1:1" x14ac:dyDescent="0.2">
      <c r="A71" s="79"/>
    </row>
    <row r="72" spans="1:1" x14ac:dyDescent="0.2">
      <c r="A72" s="79"/>
    </row>
    <row r="73" spans="1:1" x14ac:dyDescent="0.2">
      <c r="A73" s="79"/>
    </row>
    <row r="74" spans="1:1" x14ac:dyDescent="0.2">
      <c r="A74" s="79"/>
    </row>
    <row r="75" spans="1:1" x14ac:dyDescent="0.2">
      <c r="A75" s="79"/>
    </row>
    <row r="76" spans="1:1" x14ac:dyDescent="0.2">
      <c r="A76" s="79"/>
    </row>
    <row r="77" spans="1:1" x14ac:dyDescent="0.2">
      <c r="A77" s="79"/>
    </row>
    <row r="78" spans="1:1" x14ac:dyDescent="0.2">
      <c r="A78" s="79"/>
    </row>
    <row r="79" spans="1:1" x14ac:dyDescent="0.2">
      <c r="A79" s="79"/>
    </row>
    <row r="80" spans="1:1" x14ac:dyDescent="0.2">
      <c r="A80" s="79"/>
    </row>
    <row r="81" spans="1:1" x14ac:dyDescent="0.2">
      <c r="A81" s="79"/>
    </row>
    <row r="82" spans="1:1" x14ac:dyDescent="0.2">
      <c r="A82" s="79"/>
    </row>
    <row r="83" spans="1:1" x14ac:dyDescent="0.2">
      <c r="A83" s="79"/>
    </row>
    <row r="84" spans="1:1" x14ac:dyDescent="0.2">
      <c r="A84" s="79"/>
    </row>
    <row r="85" spans="1:1" x14ac:dyDescent="0.2">
      <c r="A85" s="79"/>
    </row>
    <row r="86" spans="1:1" x14ac:dyDescent="0.2">
      <c r="A86" s="79"/>
    </row>
    <row r="87" spans="1:1" x14ac:dyDescent="0.2">
      <c r="A87" s="79"/>
    </row>
    <row r="88" spans="1:1" x14ac:dyDescent="0.2">
      <c r="A88" s="79"/>
    </row>
    <row r="89" spans="1:1" x14ac:dyDescent="0.2">
      <c r="A89" s="79"/>
    </row>
    <row r="90" spans="1:1" x14ac:dyDescent="0.2">
      <c r="A90" s="79"/>
    </row>
    <row r="91" spans="1:1" x14ac:dyDescent="0.2">
      <c r="A91" s="79"/>
    </row>
    <row r="92" spans="1:1" x14ac:dyDescent="0.2">
      <c r="A92" s="79"/>
    </row>
    <row r="93" spans="1:1" x14ac:dyDescent="0.2">
      <c r="A93" s="79"/>
    </row>
    <row r="94" spans="1:1" x14ac:dyDescent="0.2">
      <c r="A94" s="79"/>
    </row>
    <row r="95" spans="1:1" x14ac:dyDescent="0.2">
      <c r="A95" s="79"/>
    </row>
    <row r="96" spans="1:1" x14ac:dyDescent="0.2">
      <c r="A96" s="79"/>
    </row>
    <row r="97" spans="1:1" x14ac:dyDescent="0.2">
      <c r="A97" s="79"/>
    </row>
    <row r="98" spans="1:1" x14ac:dyDescent="0.2">
      <c r="A98" s="79"/>
    </row>
    <row r="99" spans="1:1" x14ac:dyDescent="0.2">
      <c r="A99" s="79"/>
    </row>
    <row r="100" spans="1:1" x14ac:dyDescent="0.2">
      <c r="A100" s="79"/>
    </row>
    <row r="101" spans="1:1" x14ac:dyDescent="0.2">
      <c r="A101" s="79"/>
    </row>
    <row r="102" spans="1:1" x14ac:dyDescent="0.2">
      <c r="A102" s="79"/>
    </row>
    <row r="103" spans="1:1" x14ac:dyDescent="0.2">
      <c r="A103" s="79"/>
    </row>
    <row r="104" spans="1:1" x14ac:dyDescent="0.2">
      <c r="A104" s="79"/>
    </row>
    <row r="105" spans="1:1" x14ac:dyDescent="0.2">
      <c r="A105" s="79"/>
    </row>
    <row r="106" spans="1:1" x14ac:dyDescent="0.2">
      <c r="A106" s="79"/>
    </row>
    <row r="107" spans="1:1" x14ac:dyDescent="0.2">
      <c r="A107" s="79"/>
    </row>
    <row r="108" spans="1:1" x14ac:dyDescent="0.2">
      <c r="A108" s="79"/>
    </row>
    <row r="109" spans="1:1" x14ac:dyDescent="0.2">
      <c r="A109" s="79"/>
    </row>
    <row r="110" spans="1:1" x14ac:dyDescent="0.2">
      <c r="A110" s="79"/>
    </row>
    <row r="111" spans="1:1" x14ac:dyDescent="0.2">
      <c r="A111" s="79"/>
    </row>
    <row r="112" spans="1:1" x14ac:dyDescent="0.2">
      <c r="A112" s="79"/>
    </row>
    <row r="113" spans="1:1" x14ac:dyDescent="0.2">
      <c r="A113" s="79"/>
    </row>
    <row r="114" spans="1:1" x14ac:dyDescent="0.2">
      <c r="A114" s="79"/>
    </row>
    <row r="115" spans="1:1" x14ac:dyDescent="0.2">
      <c r="A115" s="79"/>
    </row>
    <row r="116" spans="1:1" x14ac:dyDescent="0.2">
      <c r="A116" s="79"/>
    </row>
    <row r="117" spans="1:1" x14ac:dyDescent="0.2">
      <c r="A117" s="79"/>
    </row>
    <row r="118" spans="1:1" x14ac:dyDescent="0.2">
      <c r="A118" s="79"/>
    </row>
    <row r="119" spans="1:1" x14ac:dyDescent="0.2">
      <c r="A119" s="79"/>
    </row>
    <row r="120" spans="1:1" x14ac:dyDescent="0.2">
      <c r="A120" s="79"/>
    </row>
    <row r="121" spans="1:1" x14ac:dyDescent="0.2">
      <c r="A121" s="79"/>
    </row>
    <row r="122" spans="1:1" x14ac:dyDescent="0.2">
      <c r="A122" s="79"/>
    </row>
    <row r="123" spans="1:1" x14ac:dyDescent="0.2">
      <c r="A123" s="79"/>
    </row>
    <row r="124" spans="1:1" x14ac:dyDescent="0.2">
      <c r="A124" s="79"/>
    </row>
    <row r="125" spans="1:1" x14ac:dyDescent="0.2">
      <c r="A125" s="79"/>
    </row>
    <row r="126" spans="1:1" x14ac:dyDescent="0.2">
      <c r="A126" s="79"/>
    </row>
    <row r="127" spans="1:1" x14ac:dyDescent="0.2">
      <c r="A127" s="79"/>
    </row>
    <row r="128" spans="1:1" x14ac:dyDescent="0.2">
      <c r="A128" s="79"/>
    </row>
    <row r="129" spans="1:1" x14ac:dyDescent="0.2">
      <c r="A129" s="79"/>
    </row>
    <row r="130" spans="1:1" x14ac:dyDescent="0.2">
      <c r="A130" s="79"/>
    </row>
    <row r="131" spans="1:1" x14ac:dyDescent="0.2">
      <c r="A131" s="79"/>
    </row>
    <row r="132" spans="1:1" x14ac:dyDescent="0.2">
      <c r="A132" s="79"/>
    </row>
    <row r="133" spans="1:1" x14ac:dyDescent="0.2">
      <c r="A133" s="79"/>
    </row>
    <row r="134" spans="1:1" x14ac:dyDescent="0.2">
      <c r="A134" s="79"/>
    </row>
    <row r="135" spans="1:1" x14ac:dyDescent="0.2">
      <c r="A135" s="79"/>
    </row>
    <row r="136" spans="1:1" x14ac:dyDescent="0.2">
      <c r="A136" s="79"/>
    </row>
    <row r="137" spans="1:1" x14ac:dyDescent="0.2">
      <c r="A137" s="79"/>
    </row>
    <row r="138" spans="1:1" x14ac:dyDescent="0.2">
      <c r="A138" s="79"/>
    </row>
    <row r="139" spans="1:1" x14ac:dyDescent="0.2">
      <c r="A139" s="79"/>
    </row>
    <row r="140" spans="1:1" x14ac:dyDescent="0.2">
      <c r="A140" s="79"/>
    </row>
    <row r="141" spans="1:1" x14ac:dyDescent="0.2">
      <c r="A141" s="79"/>
    </row>
    <row r="142" spans="1:1" x14ac:dyDescent="0.2">
      <c r="A142" s="79"/>
    </row>
    <row r="143" spans="1:1" x14ac:dyDescent="0.2">
      <c r="A143" s="79"/>
    </row>
    <row r="144" spans="1:1" x14ac:dyDescent="0.2">
      <c r="A144" s="79"/>
    </row>
    <row r="145" spans="1:1" x14ac:dyDescent="0.2">
      <c r="A145" s="79"/>
    </row>
    <row r="146" spans="1:1" x14ac:dyDescent="0.2">
      <c r="A146" s="79"/>
    </row>
    <row r="147" spans="1:1" x14ac:dyDescent="0.2">
      <c r="A147" s="79"/>
    </row>
    <row r="148" spans="1:1" x14ac:dyDescent="0.2">
      <c r="A148" s="79"/>
    </row>
    <row r="149" spans="1:1" x14ac:dyDescent="0.2">
      <c r="A149" s="79"/>
    </row>
    <row r="150" spans="1:1" x14ac:dyDescent="0.2">
      <c r="A150" s="79"/>
    </row>
    <row r="151" spans="1:1" x14ac:dyDescent="0.2">
      <c r="A151" s="79"/>
    </row>
    <row r="152" spans="1:1" x14ac:dyDescent="0.2">
      <c r="A152" s="79"/>
    </row>
    <row r="153" spans="1:1" x14ac:dyDescent="0.2">
      <c r="A153" s="79"/>
    </row>
    <row r="154" spans="1:1" x14ac:dyDescent="0.2">
      <c r="A154" s="79"/>
    </row>
    <row r="155" spans="1:1" x14ac:dyDescent="0.2">
      <c r="A155" s="79"/>
    </row>
    <row r="156" spans="1:1" x14ac:dyDescent="0.2">
      <c r="A156" s="79"/>
    </row>
    <row r="157" spans="1:1" x14ac:dyDescent="0.2">
      <c r="A157" s="79"/>
    </row>
    <row r="158" spans="1:1" x14ac:dyDescent="0.2">
      <c r="A158" s="79"/>
    </row>
    <row r="159" spans="1:1" x14ac:dyDescent="0.2">
      <c r="A159" s="79"/>
    </row>
    <row r="160" spans="1:1" x14ac:dyDescent="0.2">
      <c r="A160" s="79"/>
    </row>
    <row r="161" spans="1:1" x14ac:dyDescent="0.2">
      <c r="A161" s="79"/>
    </row>
    <row r="162" spans="1:1" x14ac:dyDescent="0.2">
      <c r="A162" s="79"/>
    </row>
    <row r="163" spans="1:1" x14ac:dyDescent="0.2">
      <c r="A163" s="79"/>
    </row>
    <row r="164" spans="1:1" x14ac:dyDescent="0.2">
      <c r="A164" s="79"/>
    </row>
    <row r="165" spans="1:1" x14ac:dyDescent="0.2">
      <c r="A165" s="79"/>
    </row>
    <row r="166" spans="1:1" x14ac:dyDescent="0.2">
      <c r="A166" s="79"/>
    </row>
    <row r="167" spans="1:1" x14ac:dyDescent="0.2">
      <c r="A167" s="79"/>
    </row>
    <row r="168" spans="1:1" x14ac:dyDescent="0.2">
      <c r="A168" s="79"/>
    </row>
    <row r="169" spans="1:1" x14ac:dyDescent="0.2">
      <c r="A169" s="79"/>
    </row>
    <row r="170" spans="1:1" x14ac:dyDescent="0.2">
      <c r="A170" s="79"/>
    </row>
    <row r="171" spans="1:1" x14ac:dyDescent="0.2">
      <c r="A171" s="79"/>
    </row>
    <row r="172" spans="1:1" x14ac:dyDescent="0.2">
      <c r="A172" s="79"/>
    </row>
    <row r="173" spans="1:1" x14ac:dyDescent="0.2">
      <c r="A173" s="79"/>
    </row>
    <row r="174" spans="1:1" x14ac:dyDescent="0.2">
      <c r="A174" s="79"/>
    </row>
    <row r="175" spans="1:1" x14ac:dyDescent="0.2">
      <c r="A175" s="79"/>
    </row>
    <row r="176" spans="1:1" x14ac:dyDescent="0.2">
      <c r="A176" s="79"/>
    </row>
    <row r="177" spans="1:1" x14ac:dyDescent="0.2">
      <c r="A177" s="79"/>
    </row>
    <row r="178" spans="1:1" x14ac:dyDescent="0.2">
      <c r="A178" s="79"/>
    </row>
    <row r="179" spans="1:1" x14ac:dyDescent="0.2">
      <c r="A179" s="79"/>
    </row>
    <row r="180" spans="1:1" x14ac:dyDescent="0.2">
      <c r="A180" s="79"/>
    </row>
    <row r="181" spans="1:1" x14ac:dyDescent="0.2">
      <c r="A181" s="79"/>
    </row>
    <row r="182" spans="1:1" x14ac:dyDescent="0.2">
      <c r="A182" s="79"/>
    </row>
    <row r="183" spans="1:1" x14ac:dyDescent="0.2">
      <c r="A183" s="79"/>
    </row>
    <row r="184" spans="1:1" x14ac:dyDescent="0.2">
      <c r="A184" s="79"/>
    </row>
    <row r="185" spans="1:1" x14ac:dyDescent="0.2">
      <c r="A185" s="79"/>
    </row>
    <row r="186" spans="1:1" x14ac:dyDescent="0.2">
      <c r="A186" s="79"/>
    </row>
    <row r="187" spans="1:1" x14ac:dyDescent="0.2">
      <c r="A187" s="79"/>
    </row>
    <row r="188" spans="1:1" x14ac:dyDescent="0.2">
      <c r="A188" s="79"/>
    </row>
    <row r="189" spans="1:1" x14ac:dyDescent="0.2">
      <c r="A189" s="79"/>
    </row>
    <row r="190" spans="1:1" x14ac:dyDescent="0.2">
      <c r="A190" s="79"/>
    </row>
    <row r="191" spans="1:1" x14ac:dyDescent="0.2">
      <c r="A191" s="79"/>
    </row>
    <row r="192" spans="1:1" x14ac:dyDescent="0.2">
      <c r="A192" s="79"/>
    </row>
    <row r="193" spans="1:1" x14ac:dyDescent="0.2">
      <c r="A193" s="79"/>
    </row>
    <row r="194" spans="1:1" x14ac:dyDescent="0.2">
      <c r="A194" s="79"/>
    </row>
    <row r="195" spans="1:1" x14ac:dyDescent="0.2">
      <c r="A195" s="79"/>
    </row>
    <row r="196" spans="1:1" x14ac:dyDescent="0.2">
      <c r="A196" s="79"/>
    </row>
    <row r="197" spans="1:1" x14ac:dyDescent="0.2">
      <c r="A197" s="79"/>
    </row>
    <row r="198" spans="1:1" x14ac:dyDescent="0.2">
      <c r="A198" s="79"/>
    </row>
    <row r="199" spans="1:1" x14ac:dyDescent="0.2">
      <c r="A199" s="79"/>
    </row>
    <row r="200" spans="1:1" x14ac:dyDescent="0.2">
      <c r="A200" s="79"/>
    </row>
    <row r="201" spans="1:1" x14ac:dyDescent="0.2">
      <c r="A201" s="79"/>
    </row>
    <row r="202" spans="1:1" x14ac:dyDescent="0.2">
      <c r="A202" s="79"/>
    </row>
    <row r="203" spans="1:1" x14ac:dyDescent="0.2">
      <c r="A203" s="79"/>
    </row>
    <row r="204" spans="1:1" x14ac:dyDescent="0.2">
      <c r="A204" s="79"/>
    </row>
    <row r="205" spans="1:1" x14ac:dyDescent="0.2">
      <c r="A205" s="79"/>
    </row>
    <row r="206" spans="1:1" x14ac:dyDescent="0.2">
      <c r="A206" s="79"/>
    </row>
    <row r="207" spans="1:1" x14ac:dyDescent="0.2">
      <c r="A207" s="79"/>
    </row>
    <row r="208" spans="1:1" x14ac:dyDescent="0.2">
      <c r="A208" s="79"/>
    </row>
    <row r="209" spans="1:1" x14ac:dyDescent="0.2">
      <c r="A209" s="79"/>
    </row>
    <row r="210" spans="1:1" x14ac:dyDescent="0.2">
      <c r="A210" s="79"/>
    </row>
    <row r="211" spans="1:1" x14ac:dyDescent="0.2">
      <c r="A211" s="79"/>
    </row>
    <row r="212" spans="1:1" x14ac:dyDescent="0.2">
      <c r="A212" s="79"/>
    </row>
    <row r="213" spans="1:1" x14ac:dyDescent="0.2">
      <c r="A213" s="79"/>
    </row>
    <row r="214" spans="1:1" x14ac:dyDescent="0.2">
      <c r="A214" s="79"/>
    </row>
    <row r="215" spans="1:1" x14ac:dyDescent="0.2">
      <c r="A215" s="79"/>
    </row>
    <row r="216" spans="1:1" x14ac:dyDescent="0.2">
      <c r="A216" s="79"/>
    </row>
    <row r="217" spans="1:1" x14ac:dyDescent="0.2">
      <c r="A217" s="79"/>
    </row>
    <row r="218" spans="1:1" x14ac:dyDescent="0.2">
      <c r="A218" s="79"/>
    </row>
    <row r="219" spans="1:1" x14ac:dyDescent="0.2">
      <c r="A219" s="79"/>
    </row>
    <row r="220" spans="1:1" x14ac:dyDescent="0.2">
      <c r="A220" s="79"/>
    </row>
    <row r="221" spans="1:1" x14ac:dyDescent="0.2">
      <c r="A221" s="79"/>
    </row>
    <row r="222" spans="1:1" x14ac:dyDescent="0.2">
      <c r="A222" s="79"/>
    </row>
    <row r="223" spans="1:1" x14ac:dyDescent="0.2">
      <c r="A223" s="79"/>
    </row>
    <row r="224" spans="1:1" x14ac:dyDescent="0.2">
      <c r="A224" s="79"/>
    </row>
    <row r="225" spans="1:1" x14ac:dyDescent="0.2">
      <c r="A225" s="79"/>
    </row>
    <row r="226" spans="1:1" x14ac:dyDescent="0.2">
      <c r="A226" s="79"/>
    </row>
    <row r="227" spans="1:1" x14ac:dyDescent="0.2">
      <c r="A227" s="79"/>
    </row>
    <row r="228" spans="1:1" x14ac:dyDescent="0.2">
      <c r="A228" s="79"/>
    </row>
    <row r="229" spans="1:1" x14ac:dyDescent="0.2">
      <c r="A229" s="79"/>
    </row>
    <row r="230" spans="1:1" x14ac:dyDescent="0.2">
      <c r="A230" s="79"/>
    </row>
    <row r="231" spans="1:1" x14ac:dyDescent="0.2">
      <c r="A231" s="79"/>
    </row>
    <row r="232" spans="1:1" x14ac:dyDescent="0.2">
      <c r="A232" s="79"/>
    </row>
    <row r="233" spans="1:1" x14ac:dyDescent="0.2">
      <c r="A233" s="79"/>
    </row>
    <row r="234" spans="1:1" x14ac:dyDescent="0.2">
      <c r="A234" s="79"/>
    </row>
    <row r="235" spans="1:1" x14ac:dyDescent="0.2">
      <c r="A235" s="79"/>
    </row>
    <row r="236" spans="1:1" x14ac:dyDescent="0.2">
      <c r="A236" s="79"/>
    </row>
    <row r="237" spans="1:1" x14ac:dyDescent="0.2">
      <c r="A237" s="79"/>
    </row>
    <row r="238" spans="1:1" x14ac:dyDescent="0.2">
      <c r="A238" s="79"/>
    </row>
    <row r="239" spans="1:1" x14ac:dyDescent="0.2">
      <c r="A239" s="79"/>
    </row>
    <row r="240" spans="1:1" x14ac:dyDescent="0.2">
      <c r="A240" s="79"/>
    </row>
    <row r="241" spans="1:1" x14ac:dyDescent="0.2">
      <c r="A241" s="79"/>
    </row>
    <row r="242" spans="1:1" x14ac:dyDescent="0.2">
      <c r="A242" s="79"/>
    </row>
    <row r="243" spans="1:1" x14ac:dyDescent="0.2">
      <c r="A243" s="79"/>
    </row>
    <row r="244" spans="1:1" x14ac:dyDescent="0.2">
      <c r="A244" s="79"/>
    </row>
    <row r="245" spans="1:1" x14ac:dyDescent="0.2">
      <c r="A245" s="79"/>
    </row>
    <row r="246" spans="1:1" x14ac:dyDescent="0.2">
      <c r="A246" s="79"/>
    </row>
    <row r="247" spans="1:1" x14ac:dyDescent="0.2">
      <c r="A247" s="79"/>
    </row>
    <row r="248" spans="1:1" x14ac:dyDescent="0.2">
      <c r="A248" s="79"/>
    </row>
    <row r="249" spans="1:1" x14ac:dyDescent="0.2">
      <c r="A249" s="79"/>
    </row>
    <row r="250" spans="1:1" x14ac:dyDescent="0.2">
      <c r="A250" s="79"/>
    </row>
    <row r="251" spans="1:1" x14ac:dyDescent="0.2">
      <c r="A251" s="79"/>
    </row>
    <row r="252" spans="1:1" x14ac:dyDescent="0.2">
      <c r="A252" s="79"/>
    </row>
    <row r="253" spans="1:1" x14ac:dyDescent="0.2">
      <c r="A253" s="79"/>
    </row>
    <row r="254" spans="1:1" x14ac:dyDescent="0.2">
      <c r="A254" s="79"/>
    </row>
    <row r="255" spans="1:1" x14ac:dyDescent="0.2">
      <c r="A255" s="79"/>
    </row>
    <row r="256" spans="1:1" x14ac:dyDescent="0.2">
      <c r="A256" s="79"/>
    </row>
    <row r="257" spans="1:1" x14ac:dyDescent="0.2">
      <c r="A257" s="79"/>
    </row>
    <row r="258" spans="1:1" x14ac:dyDescent="0.2">
      <c r="A258" s="79"/>
    </row>
    <row r="259" spans="1:1" x14ac:dyDescent="0.2">
      <c r="A259" s="79"/>
    </row>
    <row r="260" spans="1:1" x14ac:dyDescent="0.2">
      <c r="A260" s="79"/>
    </row>
    <row r="261" spans="1:1" x14ac:dyDescent="0.2">
      <c r="A261" s="79"/>
    </row>
    <row r="262" spans="1:1" x14ac:dyDescent="0.2">
      <c r="A262" s="79"/>
    </row>
    <row r="263" spans="1:1" x14ac:dyDescent="0.2">
      <c r="A263" s="79"/>
    </row>
    <row r="264" spans="1:1" x14ac:dyDescent="0.2">
      <c r="A264" s="79"/>
    </row>
    <row r="265" spans="1:1" x14ac:dyDescent="0.2">
      <c r="A265" s="79"/>
    </row>
    <row r="266" spans="1:1" x14ac:dyDescent="0.2">
      <c r="A266" s="79"/>
    </row>
    <row r="267" spans="1:1" x14ac:dyDescent="0.2">
      <c r="A267" s="79"/>
    </row>
    <row r="268" spans="1:1" x14ac:dyDescent="0.2">
      <c r="A268" s="79"/>
    </row>
    <row r="269" spans="1:1" x14ac:dyDescent="0.2">
      <c r="A269" s="79"/>
    </row>
    <row r="270" spans="1:1" x14ac:dyDescent="0.2">
      <c r="A270" s="79"/>
    </row>
    <row r="271" spans="1:1" x14ac:dyDescent="0.2">
      <c r="A271" s="79"/>
    </row>
    <row r="272" spans="1:1" x14ac:dyDescent="0.2">
      <c r="A272" s="79"/>
    </row>
    <row r="273" spans="1:1" x14ac:dyDescent="0.2">
      <c r="A273" s="79"/>
    </row>
    <row r="274" spans="1:1" x14ac:dyDescent="0.2">
      <c r="A274" s="79"/>
    </row>
    <row r="275" spans="1:1" x14ac:dyDescent="0.2">
      <c r="A275" s="79"/>
    </row>
    <row r="276" spans="1:1" x14ac:dyDescent="0.2">
      <c r="A276" s="79"/>
    </row>
    <row r="277" spans="1:1" x14ac:dyDescent="0.2">
      <c r="A277" s="79"/>
    </row>
    <row r="278" spans="1:1" x14ac:dyDescent="0.2">
      <c r="A278" s="79"/>
    </row>
    <row r="279" spans="1:1" x14ac:dyDescent="0.2">
      <c r="A279" s="79"/>
    </row>
    <row r="280" spans="1:1" x14ac:dyDescent="0.2">
      <c r="A280" s="79"/>
    </row>
    <row r="281" spans="1:1" x14ac:dyDescent="0.2">
      <c r="A281" s="79"/>
    </row>
    <row r="282" spans="1:1" x14ac:dyDescent="0.2">
      <c r="A282" s="79"/>
    </row>
    <row r="283" spans="1:1" x14ac:dyDescent="0.2">
      <c r="A283" s="79"/>
    </row>
    <row r="284" spans="1:1" x14ac:dyDescent="0.2">
      <c r="A284" s="79"/>
    </row>
    <row r="285" spans="1:1" x14ac:dyDescent="0.2">
      <c r="A285" s="79"/>
    </row>
    <row r="286" spans="1:1" x14ac:dyDescent="0.2">
      <c r="A286" s="79"/>
    </row>
    <row r="287" spans="1:1" x14ac:dyDescent="0.2">
      <c r="A287" s="79"/>
    </row>
    <row r="288" spans="1:1" x14ac:dyDescent="0.2">
      <c r="A288" s="79"/>
    </row>
    <row r="289" spans="1:1" x14ac:dyDescent="0.2">
      <c r="A289" s="79"/>
    </row>
    <row r="290" spans="1:1" x14ac:dyDescent="0.2">
      <c r="A290" s="79"/>
    </row>
    <row r="291" spans="1:1" x14ac:dyDescent="0.2">
      <c r="A291" s="79"/>
    </row>
    <row r="292" spans="1:1" x14ac:dyDescent="0.2">
      <c r="A292" s="79"/>
    </row>
    <row r="293" spans="1:1" x14ac:dyDescent="0.2">
      <c r="A293" s="79"/>
    </row>
    <row r="294" spans="1:1" x14ac:dyDescent="0.2">
      <c r="A294" s="79"/>
    </row>
    <row r="295" spans="1:1" x14ac:dyDescent="0.2">
      <c r="A295" s="79"/>
    </row>
    <row r="296" spans="1:1" x14ac:dyDescent="0.2">
      <c r="A296" s="79"/>
    </row>
    <row r="297" spans="1:1" x14ac:dyDescent="0.2">
      <c r="A297" s="79"/>
    </row>
    <row r="298" spans="1:1" x14ac:dyDescent="0.2">
      <c r="A298" s="79"/>
    </row>
    <row r="299" spans="1:1" x14ac:dyDescent="0.2">
      <c r="A299" s="79"/>
    </row>
    <row r="300" spans="1:1" x14ac:dyDescent="0.2">
      <c r="A300" s="79"/>
    </row>
    <row r="301" spans="1:1" x14ac:dyDescent="0.2">
      <c r="A301" s="79"/>
    </row>
    <row r="302" spans="1:1" x14ac:dyDescent="0.2">
      <c r="A302" s="79"/>
    </row>
    <row r="303" spans="1:1" x14ac:dyDescent="0.2">
      <c r="A303" s="79"/>
    </row>
    <row r="304" spans="1:1" x14ac:dyDescent="0.2">
      <c r="A304" s="79"/>
    </row>
    <row r="305" spans="1:1" x14ac:dyDescent="0.2">
      <c r="A305" s="79"/>
    </row>
    <row r="306" spans="1:1" x14ac:dyDescent="0.2">
      <c r="A306" s="79"/>
    </row>
    <row r="307" spans="1:1" x14ac:dyDescent="0.2">
      <c r="A307" s="79"/>
    </row>
    <row r="308" spans="1:1" x14ac:dyDescent="0.2">
      <c r="A308" s="79"/>
    </row>
    <row r="309" spans="1:1" x14ac:dyDescent="0.2">
      <c r="A309" s="79"/>
    </row>
    <row r="310" spans="1:1" x14ac:dyDescent="0.2">
      <c r="A310" s="79"/>
    </row>
    <row r="311" spans="1:1" x14ac:dyDescent="0.2">
      <c r="A311" s="79"/>
    </row>
    <row r="312" spans="1:1" x14ac:dyDescent="0.2">
      <c r="A312" s="79"/>
    </row>
    <row r="313" spans="1:1" x14ac:dyDescent="0.2">
      <c r="A313" s="79"/>
    </row>
    <row r="314" spans="1:1" x14ac:dyDescent="0.2">
      <c r="A314" s="79"/>
    </row>
    <row r="315" spans="1:1" x14ac:dyDescent="0.2">
      <c r="A315" s="79"/>
    </row>
    <row r="316" spans="1:1" x14ac:dyDescent="0.2">
      <c r="A316" s="79"/>
    </row>
    <row r="317" spans="1:1" x14ac:dyDescent="0.2">
      <c r="A317" s="79"/>
    </row>
    <row r="318" spans="1:1" x14ac:dyDescent="0.2">
      <c r="A318" s="79"/>
    </row>
    <row r="319" spans="1:1" x14ac:dyDescent="0.2">
      <c r="A319" s="79"/>
    </row>
    <row r="320" spans="1:1" x14ac:dyDescent="0.2">
      <c r="A320" s="79"/>
    </row>
    <row r="321" spans="1:1" x14ac:dyDescent="0.2">
      <c r="A321" s="79"/>
    </row>
    <row r="322" spans="1:1" x14ac:dyDescent="0.2">
      <c r="A322" s="79"/>
    </row>
    <row r="323" spans="1:1" x14ac:dyDescent="0.2">
      <c r="A323" s="79"/>
    </row>
    <row r="324" spans="1:1" x14ac:dyDescent="0.2">
      <c r="A324" s="79"/>
    </row>
    <row r="325" spans="1:1" x14ac:dyDescent="0.2">
      <c r="A325" s="79"/>
    </row>
    <row r="326" spans="1:1" x14ac:dyDescent="0.2">
      <c r="A326" s="79"/>
    </row>
    <row r="327" spans="1:1" x14ac:dyDescent="0.2">
      <c r="A327" s="79"/>
    </row>
    <row r="328" spans="1:1" x14ac:dyDescent="0.2">
      <c r="A328" s="79"/>
    </row>
    <row r="329" spans="1:1" x14ac:dyDescent="0.2">
      <c r="A329" s="79"/>
    </row>
    <row r="330" spans="1:1" x14ac:dyDescent="0.2">
      <c r="A330" s="79"/>
    </row>
    <row r="331" spans="1:1" x14ac:dyDescent="0.2">
      <c r="A331" s="79"/>
    </row>
    <row r="332" spans="1:1" x14ac:dyDescent="0.2">
      <c r="A332" s="79"/>
    </row>
    <row r="333" spans="1:1" x14ac:dyDescent="0.2">
      <c r="A333" s="79"/>
    </row>
    <row r="334" spans="1:1" x14ac:dyDescent="0.2">
      <c r="A334" s="79"/>
    </row>
    <row r="335" spans="1:1" x14ac:dyDescent="0.2">
      <c r="A335" s="79"/>
    </row>
    <row r="336" spans="1:1" x14ac:dyDescent="0.2">
      <c r="A336" s="79"/>
    </row>
    <row r="337" spans="1:1" x14ac:dyDescent="0.2">
      <c r="A337" s="79"/>
    </row>
    <row r="338" spans="1:1" x14ac:dyDescent="0.2">
      <c r="A338" s="79"/>
    </row>
    <row r="339" spans="1:1" x14ac:dyDescent="0.2">
      <c r="A339" s="79"/>
    </row>
    <row r="340" spans="1:1" x14ac:dyDescent="0.2">
      <c r="A340" s="79"/>
    </row>
    <row r="341" spans="1:1" x14ac:dyDescent="0.2">
      <c r="A341" s="79"/>
    </row>
    <row r="342" spans="1:1" x14ac:dyDescent="0.2">
      <c r="A342" s="79"/>
    </row>
    <row r="343" spans="1:1" x14ac:dyDescent="0.2">
      <c r="A343" s="79"/>
    </row>
    <row r="344" spans="1:1" x14ac:dyDescent="0.2">
      <c r="A344" s="79"/>
    </row>
    <row r="345" spans="1:1" x14ac:dyDescent="0.2">
      <c r="A345" s="79"/>
    </row>
    <row r="346" spans="1:1" x14ac:dyDescent="0.2">
      <c r="A346" s="79"/>
    </row>
    <row r="347" spans="1:1" x14ac:dyDescent="0.2">
      <c r="A347" s="79"/>
    </row>
    <row r="348" spans="1:1" x14ac:dyDescent="0.2">
      <c r="A348" s="79"/>
    </row>
    <row r="349" spans="1:1" x14ac:dyDescent="0.2">
      <c r="A349" s="79"/>
    </row>
    <row r="350" spans="1:1" x14ac:dyDescent="0.2">
      <c r="A350" s="79"/>
    </row>
    <row r="351" spans="1:1" x14ac:dyDescent="0.2">
      <c r="A351" s="79"/>
    </row>
    <row r="352" spans="1:1" x14ac:dyDescent="0.2">
      <c r="A352" s="79"/>
    </row>
    <row r="353" spans="1:1" x14ac:dyDescent="0.2">
      <c r="A353" s="79"/>
    </row>
    <row r="354" spans="1:1" x14ac:dyDescent="0.2">
      <c r="A354" s="79"/>
    </row>
    <row r="355" spans="1:1" x14ac:dyDescent="0.2">
      <c r="A355" s="79"/>
    </row>
    <row r="356" spans="1:1" x14ac:dyDescent="0.2">
      <c r="A356" s="79"/>
    </row>
    <row r="357" spans="1:1" x14ac:dyDescent="0.2">
      <c r="A357" s="79"/>
    </row>
    <row r="358" spans="1:1" x14ac:dyDescent="0.2">
      <c r="A358" s="79"/>
    </row>
    <row r="359" spans="1:1" x14ac:dyDescent="0.2">
      <c r="A359" s="79"/>
    </row>
    <row r="360" spans="1:1" x14ac:dyDescent="0.2">
      <c r="A360" s="79"/>
    </row>
    <row r="361" spans="1:1" x14ac:dyDescent="0.2">
      <c r="A361" s="79"/>
    </row>
    <row r="362" spans="1:1" x14ac:dyDescent="0.2">
      <c r="A362" s="79"/>
    </row>
    <row r="363" spans="1:1" x14ac:dyDescent="0.2">
      <c r="A363" s="79"/>
    </row>
    <row r="364" spans="1:1" x14ac:dyDescent="0.2">
      <c r="A364" s="79"/>
    </row>
    <row r="365" spans="1:1" x14ac:dyDescent="0.2">
      <c r="A365" s="79"/>
    </row>
    <row r="366" spans="1:1" x14ac:dyDescent="0.2">
      <c r="A366" s="79"/>
    </row>
    <row r="367" spans="1:1" x14ac:dyDescent="0.2">
      <c r="A367" s="79"/>
    </row>
    <row r="368" spans="1:1" x14ac:dyDescent="0.2">
      <c r="A368" s="79"/>
    </row>
    <row r="369" spans="1:1" x14ac:dyDescent="0.2">
      <c r="A369" s="79"/>
    </row>
    <row r="370" spans="1:1" x14ac:dyDescent="0.2">
      <c r="A370" s="79"/>
    </row>
    <row r="371" spans="1:1" x14ac:dyDescent="0.2">
      <c r="A371" s="79"/>
    </row>
    <row r="372" spans="1:1" x14ac:dyDescent="0.2">
      <c r="A372" s="79"/>
    </row>
    <row r="373" spans="1:1" x14ac:dyDescent="0.2">
      <c r="A373" s="79"/>
    </row>
    <row r="374" spans="1:1" x14ac:dyDescent="0.2">
      <c r="A374" s="79"/>
    </row>
    <row r="375" spans="1:1" x14ac:dyDescent="0.2">
      <c r="A375" s="79"/>
    </row>
    <row r="376" spans="1:1" x14ac:dyDescent="0.2">
      <c r="A376" s="79"/>
    </row>
    <row r="377" spans="1:1" x14ac:dyDescent="0.2">
      <c r="A377" s="79"/>
    </row>
    <row r="378" spans="1:1" x14ac:dyDescent="0.2">
      <c r="A378" s="79"/>
    </row>
    <row r="379" spans="1:1" x14ac:dyDescent="0.2">
      <c r="A379" s="79"/>
    </row>
    <row r="380" spans="1:1" x14ac:dyDescent="0.2">
      <c r="A380" s="79"/>
    </row>
    <row r="381" spans="1:1" x14ac:dyDescent="0.2">
      <c r="A381" s="79"/>
    </row>
    <row r="382" spans="1:1" x14ac:dyDescent="0.2">
      <c r="A382" s="79"/>
    </row>
    <row r="383" spans="1:1" x14ac:dyDescent="0.2">
      <c r="A383" s="79"/>
    </row>
    <row r="384" spans="1:1" x14ac:dyDescent="0.2">
      <c r="A384" s="79"/>
    </row>
    <row r="385" spans="1:1" x14ac:dyDescent="0.2">
      <c r="A385" s="79"/>
    </row>
    <row r="386" spans="1:1" x14ac:dyDescent="0.2">
      <c r="A386" s="79"/>
    </row>
    <row r="387" spans="1:1" x14ac:dyDescent="0.2">
      <c r="A387" s="79"/>
    </row>
    <row r="388" spans="1:1" x14ac:dyDescent="0.2">
      <c r="A388" s="79"/>
    </row>
    <row r="389" spans="1:1" x14ac:dyDescent="0.2">
      <c r="A389" s="79"/>
    </row>
    <row r="390" spans="1:1" x14ac:dyDescent="0.2">
      <c r="A390" s="79"/>
    </row>
    <row r="391" spans="1:1" x14ac:dyDescent="0.2">
      <c r="A391" s="79"/>
    </row>
    <row r="392" spans="1:1" x14ac:dyDescent="0.2">
      <c r="A392" s="79"/>
    </row>
    <row r="393" spans="1:1" x14ac:dyDescent="0.2">
      <c r="A393" s="79"/>
    </row>
    <row r="394" spans="1:1" x14ac:dyDescent="0.2">
      <c r="A394" s="79"/>
    </row>
    <row r="395" spans="1:1" x14ac:dyDescent="0.2">
      <c r="A395" s="79"/>
    </row>
    <row r="396" spans="1:1" x14ac:dyDescent="0.2">
      <c r="A396" s="79"/>
    </row>
    <row r="397" spans="1:1" x14ac:dyDescent="0.2">
      <c r="A397" s="79"/>
    </row>
    <row r="398" spans="1:1" x14ac:dyDescent="0.2">
      <c r="A398" s="79"/>
    </row>
    <row r="399" spans="1:1" x14ac:dyDescent="0.2">
      <c r="A399" s="79"/>
    </row>
    <row r="400" spans="1:1" x14ac:dyDescent="0.2">
      <c r="A400" s="79"/>
    </row>
    <row r="401" spans="1:1" x14ac:dyDescent="0.2">
      <c r="A401" s="79"/>
    </row>
    <row r="402" spans="1:1" x14ac:dyDescent="0.2">
      <c r="A402" s="79"/>
    </row>
    <row r="403" spans="1:1" x14ac:dyDescent="0.2">
      <c r="A403" s="79"/>
    </row>
    <row r="404" spans="1:1" x14ac:dyDescent="0.2">
      <c r="A404" s="79"/>
    </row>
    <row r="405" spans="1:1" x14ac:dyDescent="0.2">
      <c r="A405" s="79"/>
    </row>
    <row r="406" spans="1:1" x14ac:dyDescent="0.2">
      <c r="A406" s="79"/>
    </row>
    <row r="407" spans="1:1" x14ac:dyDescent="0.2">
      <c r="A407" s="79"/>
    </row>
    <row r="408" spans="1:1" x14ac:dyDescent="0.2">
      <c r="A408" s="79"/>
    </row>
    <row r="409" spans="1:1" x14ac:dyDescent="0.2">
      <c r="A409" s="79"/>
    </row>
    <row r="410" spans="1:1" x14ac:dyDescent="0.2">
      <c r="A410" s="79"/>
    </row>
    <row r="411" spans="1:1" x14ac:dyDescent="0.2">
      <c r="A411" s="79"/>
    </row>
    <row r="412" spans="1:1" x14ac:dyDescent="0.2">
      <c r="A412" s="79"/>
    </row>
    <row r="413" spans="1:1" x14ac:dyDescent="0.2">
      <c r="A413" s="79"/>
    </row>
    <row r="414" spans="1:1" x14ac:dyDescent="0.2">
      <c r="A414" s="79"/>
    </row>
    <row r="415" spans="1:1" x14ac:dyDescent="0.2">
      <c r="A415" s="79"/>
    </row>
    <row r="416" spans="1:1" x14ac:dyDescent="0.2">
      <c r="A416" s="79"/>
    </row>
    <row r="417" spans="1:1" x14ac:dyDescent="0.2">
      <c r="A417" s="79"/>
    </row>
    <row r="418" spans="1:1" x14ac:dyDescent="0.2">
      <c r="A418" s="79"/>
    </row>
    <row r="419" spans="1:1" x14ac:dyDescent="0.2">
      <c r="A419" s="79"/>
    </row>
    <row r="420" spans="1:1" x14ac:dyDescent="0.2">
      <c r="A420" s="79"/>
    </row>
    <row r="421" spans="1:1" x14ac:dyDescent="0.2">
      <c r="A421" s="79"/>
    </row>
    <row r="422" spans="1:1" x14ac:dyDescent="0.2">
      <c r="A422" s="79"/>
    </row>
    <row r="423" spans="1:1" x14ac:dyDescent="0.2">
      <c r="A423" s="79"/>
    </row>
    <row r="424" spans="1:1" x14ac:dyDescent="0.2">
      <c r="A424" s="79"/>
    </row>
    <row r="425" spans="1:1" x14ac:dyDescent="0.2">
      <c r="A425" s="79"/>
    </row>
    <row r="426" spans="1:1" x14ac:dyDescent="0.2">
      <c r="A426" s="79"/>
    </row>
    <row r="427" spans="1:1" x14ac:dyDescent="0.2">
      <c r="A427" s="79"/>
    </row>
    <row r="428" spans="1:1" x14ac:dyDescent="0.2">
      <c r="A428" s="79"/>
    </row>
    <row r="429" spans="1:1" x14ac:dyDescent="0.2">
      <c r="A429" s="79"/>
    </row>
    <row r="430" spans="1:1" x14ac:dyDescent="0.2">
      <c r="A430" s="79"/>
    </row>
    <row r="431" spans="1:1" x14ac:dyDescent="0.2">
      <c r="A431" s="79"/>
    </row>
    <row r="432" spans="1:1" x14ac:dyDescent="0.2">
      <c r="A432" s="79"/>
    </row>
    <row r="433" spans="1:1" x14ac:dyDescent="0.2">
      <c r="A433" s="79"/>
    </row>
    <row r="434" spans="1:1" x14ac:dyDescent="0.2">
      <c r="A434" s="79"/>
    </row>
    <row r="435" spans="1:1" x14ac:dyDescent="0.2">
      <c r="A435" s="79"/>
    </row>
    <row r="436" spans="1:1" x14ac:dyDescent="0.2">
      <c r="A436" s="79"/>
    </row>
    <row r="437" spans="1:1" x14ac:dyDescent="0.2">
      <c r="A437" s="79"/>
    </row>
    <row r="438" spans="1:1" x14ac:dyDescent="0.2">
      <c r="A438" s="79"/>
    </row>
  </sheetData>
  <mergeCells count="86">
    <mergeCell ref="A1:B1"/>
    <mergeCell ref="C1:G1"/>
    <mergeCell ref="H1:J1"/>
    <mergeCell ref="A2:B2"/>
    <mergeCell ref="C2:D2"/>
    <mergeCell ref="E2:J2"/>
    <mergeCell ref="A3:B3"/>
    <mergeCell ref="C3:D3"/>
    <mergeCell ref="E3:J3"/>
    <mergeCell ref="A5:A6"/>
    <mergeCell ref="D5:I5"/>
    <mergeCell ref="J5:J6"/>
    <mergeCell ref="K5:K6"/>
    <mergeCell ref="A7:A8"/>
    <mergeCell ref="B7:B8"/>
    <mergeCell ref="C7:C8"/>
    <mergeCell ref="J7:J8"/>
    <mergeCell ref="K7:K8"/>
    <mergeCell ref="A11:A12"/>
    <mergeCell ref="B11:B12"/>
    <mergeCell ref="C11:C12"/>
    <mergeCell ref="J11:J12"/>
    <mergeCell ref="K11:K12"/>
    <mergeCell ref="A9:A10"/>
    <mergeCell ref="B9:B10"/>
    <mergeCell ref="C9:C10"/>
    <mergeCell ref="J9:J10"/>
    <mergeCell ref="K9:K10"/>
    <mergeCell ref="A15:A16"/>
    <mergeCell ref="B15:B16"/>
    <mergeCell ref="C15:C16"/>
    <mergeCell ref="J15:J16"/>
    <mergeCell ref="K15:K16"/>
    <mergeCell ref="A13:A14"/>
    <mergeCell ref="B13:B14"/>
    <mergeCell ref="C13:C14"/>
    <mergeCell ref="J13:J14"/>
    <mergeCell ref="K13:K14"/>
    <mergeCell ref="K17:K18"/>
    <mergeCell ref="A19:A20"/>
    <mergeCell ref="B19:B20"/>
    <mergeCell ref="C19:C20"/>
    <mergeCell ref="J19:J20"/>
    <mergeCell ref="K19:K20"/>
    <mergeCell ref="G25:I25"/>
    <mergeCell ref="A17:A18"/>
    <mergeCell ref="B17:B18"/>
    <mergeCell ref="C17:C18"/>
    <mergeCell ref="J17:J18"/>
    <mergeCell ref="A22:B22"/>
    <mergeCell ref="A23:B23"/>
    <mergeCell ref="A24:B24"/>
    <mergeCell ref="A25:C25"/>
    <mergeCell ref="D25:F25"/>
    <mergeCell ref="A26:C26"/>
    <mergeCell ref="D26:F26"/>
    <mergeCell ref="G26:I26"/>
    <mergeCell ref="A27:C27"/>
    <mergeCell ref="D27:F27"/>
    <mergeCell ref="G27:I27"/>
    <mergeCell ref="A29:D29"/>
    <mergeCell ref="E29:I29"/>
    <mergeCell ref="J29:K29"/>
    <mergeCell ref="B30:D30"/>
    <mergeCell ref="F30:I30"/>
    <mergeCell ref="J30:K30"/>
    <mergeCell ref="A31:B31"/>
    <mergeCell ref="C31:D31"/>
    <mergeCell ref="E31:I31"/>
    <mergeCell ref="J31:K31"/>
    <mergeCell ref="A32:D35"/>
    <mergeCell ref="E32:I32"/>
    <mergeCell ref="J32:K32"/>
    <mergeCell ref="E33:I33"/>
    <mergeCell ref="J33:K33"/>
    <mergeCell ref="F34:I34"/>
    <mergeCell ref="A38:K39"/>
    <mergeCell ref="A40:K41"/>
    <mergeCell ref="J34:K34"/>
    <mergeCell ref="E35:G35"/>
    <mergeCell ref="H35:I35"/>
    <mergeCell ref="J35:K35"/>
    <mergeCell ref="A36:D36"/>
    <mergeCell ref="E36:G36"/>
    <mergeCell ref="H36:I36"/>
    <mergeCell ref="J36:K36"/>
  </mergeCells>
  <printOptions horizontalCentered="1" verticalCentered="1"/>
  <pageMargins left="0.39370078740157483" right="0.39370078740157483" top="0.59055118110236227" bottom="0.51181102362204722" header="0.6692913385826772" footer="0.59055118110236227"/>
  <pageSetup paperSize="9" scale="55" orientation="landscape" r:id="rId1"/>
  <headerFooter alignWithMargins="0"/>
  <rowBreaks count="1" manualBreakCount="1">
    <brk id="36" max="16" man="1"/>
  </rowBreaks>
  <drawing r:id="rId2"/>
</worksheet>
</file>

<file path=docProps/app.xml><?xml version="1.0" encoding="utf-8"?>
<Properties xmlns="http://schemas.openxmlformats.org/officeDocument/2006/extended-properties" xmlns:vt="http://schemas.openxmlformats.org/officeDocument/2006/docPropsVTypes">
  <Template/>
  <TotalTime>1264</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Orçamento</vt:lpstr>
      <vt:lpstr>BDI</vt:lpstr>
      <vt:lpstr>Cronograma</vt:lpstr>
      <vt:lpstr>Cronograma!Area_de_impressao</vt:lpstr>
      <vt:lpstr>Orçamento!Area_de_impressao</vt:lpstr>
      <vt:lpstr>Orçamento!Titulos_de_impressao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Simeoni</dc:creator>
  <dc:description/>
  <cp:lastModifiedBy>gpp009</cp:lastModifiedBy>
  <cp:revision>8</cp:revision>
  <cp:lastPrinted>2026-02-04T11:54:54Z</cp:lastPrinted>
  <dcterms:created xsi:type="dcterms:W3CDTF">2015-03-11T16:03:51Z</dcterms:created>
  <dcterms:modified xsi:type="dcterms:W3CDTF">2026-08-10T14:10:45Z</dcterms:modified>
  <dc:language>pt-BR</dc:language>
</cp:coreProperties>
</file>